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SEHS\Proveedores\ACES\Liquidaciones ACES 2022\Fac ACES 4988\"/>
    </mc:Choice>
  </mc:AlternateContent>
  <xr:revisionPtr revIDLastSave="0" documentId="13_ncr:1_{7772CD10-3B00-4635-B2A3-1D98F3E7B896}" xr6:coauthVersionLast="47" xr6:coauthVersionMax="47" xr10:uidLastSave="{00000000-0000-0000-0000-000000000000}"/>
  <bookViews>
    <workbookView xWindow="-108" yWindow="-108" windowWidth="23256" windowHeight="13176" xr2:uid="{D008BF7B-B3A7-4118-888C-23E5EF29C590}"/>
  </bookViews>
  <sheets>
    <sheet name="4988" sheetId="1" r:id="rId1"/>
    <sheet name="Distribucion" sheetId="2" r:id="rId2"/>
  </sheets>
  <definedNames>
    <definedName name="_xlnm._FilterDatabase" localSheetId="0" hidden="1">'4988'!$A$7:$AN$9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2" l="1"/>
  <c r="O3" i="2"/>
  <c r="E42" i="1"/>
  <c r="M39" i="1"/>
  <c r="J37" i="1"/>
  <c r="D37" i="1" s="1"/>
  <c r="C37" i="1" s="1"/>
  <c r="I37" i="1"/>
  <c r="H37" i="1"/>
  <c r="J36" i="1"/>
  <c r="D36" i="1" s="1"/>
  <c r="C36" i="1" s="1"/>
  <c r="I36" i="1"/>
  <c r="H36" i="1"/>
  <c r="J35" i="1"/>
  <c r="D35" i="1" s="1"/>
  <c r="C35" i="1" s="1"/>
  <c r="I35" i="1"/>
  <c r="H35" i="1"/>
  <c r="J34" i="1"/>
  <c r="D34" i="1" s="1"/>
  <c r="C34" i="1" s="1"/>
  <c r="I34" i="1"/>
  <c r="H34" i="1"/>
  <c r="J33" i="1"/>
  <c r="I33" i="1"/>
  <c r="H33" i="1"/>
  <c r="D33" i="1"/>
  <c r="C33" i="1" s="1"/>
  <c r="J32" i="1"/>
  <c r="D31" i="1" s="1"/>
  <c r="I32" i="1"/>
  <c r="H32" i="1"/>
  <c r="J31" i="1"/>
  <c r="D32" i="1" s="1"/>
  <c r="C32" i="1" s="1"/>
  <c r="I31" i="1"/>
  <c r="I39" i="1" s="1"/>
  <c r="H31" i="1"/>
  <c r="H39" i="1" s="1"/>
  <c r="I25" i="1"/>
  <c r="K11" i="1" s="1"/>
  <c r="D23" i="1"/>
  <c r="D24" i="1" s="1"/>
  <c r="D18" i="1"/>
  <c r="D17" i="1"/>
  <c r="H12" i="1" s="1"/>
  <c r="F13" i="1"/>
  <c r="F12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D11" i="1"/>
  <c r="G9" i="1"/>
  <c r="F9" i="1"/>
  <c r="AD8" i="1"/>
  <c r="G8" i="1"/>
  <c r="F8" i="1"/>
  <c r="F11" i="1" l="1"/>
  <c r="F14" i="1" s="1"/>
  <c r="H8" i="1"/>
  <c r="E43" i="1"/>
  <c r="D19" i="1"/>
  <c r="J11" i="1" s="1"/>
  <c r="H9" i="1"/>
  <c r="H13" i="1"/>
  <c r="D47" i="1"/>
  <c r="C31" i="1"/>
  <c r="C47" i="1" s="1"/>
  <c r="E44" i="1"/>
  <c r="AD11" i="1"/>
  <c r="J39" i="1"/>
  <c r="C27" i="1" l="1"/>
  <c r="H11" i="1"/>
  <c r="C28" i="1" l="1"/>
  <c r="D27" i="1" s="1"/>
  <c r="E27" i="1" s="1"/>
  <c r="H14" i="1"/>
  <c r="E40" i="1" s="1"/>
  <c r="E47" i="1" s="1"/>
  <c r="I8" i="1"/>
  <c r="I9" i="1"/>
  <c r="K9" i="1" l="1"/>
  <c r="J9" i="1"/>
  <c r="I11" i="1"/>
  <c r="K8" i="1"/>
  <c r="J8" i="1"/>
  <c r="N9" i="1" l="1"/>
  <c r="O9" i="1" s="1"/>
  <c r="N8" i="1"/>
  <c r="N11" i="1" l="1"/>
  <c r="AE8" i="1"/>
  <c r="AE11" i="1" s="1"/>
  <c r="O8" i="1"/>
</calcChain>
</file>

<file path=xl/sharedStrings.xml><?xml version="1.0" encoding="utf-8"?>
<sst xmlns="http://schemas.openxmlformats.org/spreadsheetml/2006/main" count="143" uniqueCount="88">
  <si>
    <t>FACT. ACES</t>
  </si>
  <si>
    <t>Nº DUA</t>
  </si>
  <si>
    <t>FECHA DUA</t>
  </si>
  <si>
    <t>APC</t>
  </si>
  <si>
    <t>MAC</t>
  </si>
  <si>
    <t>MLT</t>
  </si>
  <si>
    <t>MOP</t>
  </si>
  <si>
    <t>MPCS</t>
  </si>
  <si>
    <t>MPS</t>
  </si>
  <si>
    <t>MSOP</t>
  </si>
  <si>
    <t>CODIGO</t>
  </si>
  <si>
    <t>TITULO</t>
  </si>
  <si>
    <t>FAMILIA</t>
  </si>
  <si>
    <t>CANTIDAD</t>
  </si>
  <si>
    <t>P.U. $</t>
  </si>
  <si>
    <t>TOTAL $</t>
  </si>
  <si>
    <t>TIPO CAMBIO SUNAT</t>
  </si>
  <si>
    <t>TOTAL PEN</t>
  </si>
  <si>
    <t>PROPORCION Q</t>
  </si>
  <si>
    <t>GAS. IMPORT. + LIQ. ADUANAS</t>
  </si>
  <si>
    <t>FLETE</t>
  </si>
  <si>
    <t>CODIGO SEHS</t>
  </si>
  <si>
    <t>PRECIO DE VENTA</t>
  </si>
  <si>
    <t>COSTO</t>
  </si>
  <si>
    <t>COSTO UNITARIO</t>
  </si>
  <si>
    <t>Q</t>
  </si>
  <si>
    <t>STOCK UNIDADES</t>
  </si>
  <si>
    <t>DIFERENCIA</t>
  </si>
  <si>
    <t>LECTURA INFANTIL</t>
  </si>
  <si>
    <t>SEGURO</t>
  </si>
  <si>
    <t>T/C 06/05/2022</t>
  </si>
  <si>
    <t>TOTAL</t>
  </si>
  <si>
    <t>GASTOS DE IMPORTACION</t>
  </si>
  <si>
    <t>TOTAL USD</t>
  </si>
  <si>
    <t>GASTOS DE FLETE</t>
  </si>
  <si>
    <t>TOTAL GASTOS IMPORTACION</t>
  </si>
  <si>
    <t>GASTOS DE ADUANAS</t>
  </si>
  <si>
    <t>TOTAL LIQUIDACION ADUANAS</t>
  </si>
  <si>
    <t>ALMACÉN</t>
  </si>
  <si>
    <t>TOTAL FLETE</t>
  </si>
  <si>
    <t>USD</t>
  </si>
  <si>
    <t>PEN</t>
  </si>
  <si>
    <t>SEHS</t>
  </si>
  <si>
    <t xml:space="preserve">CANTIDAD </t>
  </si>
  <si>
    <t>TOTAL US$</t>
  </si>
  <si>
    <t>TOTAL S/.</t>
  </si>
  <si>
    <t>PERCEP.</t>
  </si>
  <si>
    <t>IGV</t>
  </si>
  <si>
    <t>ADUANA</t>
  </si>
  <si>
    <t>1136001/7114</t>
  </si>
  <si>
    <t>APCS</t>
  </si>
  <si>
    <t xml:space="preserve">                   -  </t>
  </si>
  <si>
    <t xml:space="preserve">           -  </t>
  </si>
  <si>
    <t>1136001/7312</t>
  </si>
  <si>
    <t>1136001/7412</t>
  </si>
  <si>
    <t>1136001/7512</t>
  </si>
  <si>
    <t>1136001/7712</t>
  </si>
  <si>
    <t>1136001/7912</t>
  </si>
  <si>
    <t>1136001/7012</t>
  </si>
  <si>
    <t>1141001/Titulos Varios</t>
  </si>
  <si>
    <t>ALMACEN</t>
  </si>
  <si>
    <t xml:space="preserve">                    -  </t>
  </si>
  <si>
    <t>ACES</t>
  </si>
  <si>
    <t>1139090/ 47</t>
  </si>
  <si>
    <t>2130101/1 (S/. )</t>
  </si>
  <si>
    <t>2130101/1 (S$U )</t>
  </si>
  <si>
    <t>2130101/29</t>
  </si>
  <si>
    <t>Diferencia</t>
  </si>
  <si>
    <t>AVENTURAS EN LA JUNGLA</t>
  </si>
  <si>
    <t>SECRETOS DEL MAR</t>
  </si>
  <si>
    <t>LIQUIDACION N° 2022-0000135</t>
  </si>
  <si>
    <t>MATERIAL</t>
  </si>
  <si>
    <t>STOCK</t>
  </si>
  <si>
    <t>AREQ.</t>
  </si>
  <si>
    <t>MIRAF.</t>
  </si>
  <si>
    <t>CUSCO</t>
  </si>
  <si>
    <t>PUNO</t>
  </si>
  <si>
    <t>JULIACA</t>
  </si>
  <si>
    <t>PUCALL</t>
  </si>
  <si>
    <t>TACNA</t>
  </si>
  <si>
    <t>HYO</t>
  </si>
  <si>
    <t>VES</t>
  </si>
  <si>
    <t>IQUITOS</t>
  </si>
  <si>
    <t>SEHS CENTRAL</t>
  </si>
  <si>
    <t xml:space="preserve">AVENTURAS EN LA JUNGLA </t>
  </si>
  <si>
    <t>0009-00004988</t>
  </si>
  <si>
    <t xml:space="preserve">LIQUIDACIÓN DE LA FACTURA 4988 DE ACES </t>
  </si>
  <si>
    <t>T/C 27/04/2022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</si>
</sst>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0000"/>
    <numFmt numFmtId="165" formatCode="000\9\-0000"/>
    <numFmt numFmtId="166" formatCode="dd\-mm\-yyyy"/>
    <numFmt numFmtId="167" formatCode="dd/mm/yyyy"/>
    <numFmt numFmtId="168" formatCode="#,##0.00_ ;\-#,##0.00\ "/>
    <numFmt numFmtId="169" formatCode="0.000"/>
    <numFmt numFmtId="170" formatCode="_-&quot;S/.&quot;* #,##0.00_-;\-&quot;S/.&quot;* #,##0.00_-;_-&quot;S/.&quot;* &quot;-&quot;??_-;_-@"/>
    <numFmt numFmtId="171" formatCode="_-[$$-540A]* #,##0.00_ ;_-[$$-540A]* \-#,##0.00\ ;_-[$$-540A]* &quot;-&quot;??_ ;_-@_ "/>
    <numFmt numFmtId="172" formatCode="0.00000"/>
    <numFmt numFmtId="173" formatCode="_ * #,##0.00_ ;_ * \-#,##0.00_ ;_ * &quot;-&quot;??_ ;_ @_ "/>
    <numFmt numFmtId="174" formatCode="[$$-540A]#,##0.00"/>
    <numFmt numFmtId="175" formatCode="0.0000"/>
  </numFmts>
  <fonts count="19" x14ac:knownFonts="1">
    <font>
      <sz val="11"/>
      <color theme="1"/>
      <name val="Calibri"/>
    </font>
    <font>
      <b/>
      <sz val="10"/>
      <color theme="1"/>
      <name val="Arial Nova"/>
      <family val="2"/>
    </font>
    <font>
      <sz val="10"/>
      <color theme="1"/>
      <name val="Arial Nova"/>
      <family val="2"/>
    </font>
    <font>
      <b/>
      <sz val="10"/>
      <color rgb="FF003366"/>
      <name val="Arial Nova"/>
      <family val="2"/>
    </font>
    <font>
      <sz val="10"/>
      <color rgb="FF000000"/>
      <name val="Arial Nova"/>
      <family val="2"/>
    </font>
    <font>
      <b/>
      <sz val="10"/>
      <color theme="0"/>
      <name val="Arial Nova"/>
      <family val="2"/>
    </font>
    <font>
      <sz val="10"/>
      <name val="Arial Nova"/>
      <family val="2"/>
    </font>
    <font>
      <b/>
      <sz val="10"/>
      <color rgb="FFFFFF00"/>
      <name val="Arial Nova"/>
      <family val="2"/>
    </font>
    <font>
      <sz val="10"/>
      <color theme="0"/>
      <name val="Arial Nova"/>
      <family val="2"/>
    </font>
    <font>
      <sz val="10"/>
      <color rgb="FFFF0000"/>
      <name val="Arial Nova"/>
      <family val="2"/>
    </font>
    <font>
      <sz val="10"/>
      <color rgb="FF0000FF"/>
      <name val="Arial Nova"/>
      <family val="2"/>
    </font>
    <font>
      <sz val="10"/>
      <color rgb="FFFFFF00"/>
      <name val="Arial Nova"/>
      <family val="2"/>
    </font>
    <font>
      <b/>
      <sz val="10"/>
      <color rgb="FF000000"/>
      <name val="Arial Nova"/>
      <family val="2"/>
    </font>
    <font>
      <sz val="10"/>
      <color rgb="FFD8D8D8"/>
      <name val="Arial Nova"/>
      <family val="2"/>
    </font>
    <font>
      <b/>
      <sz val="10"/>
      <color rgb="FFD8D8D8"/>
      <name val="Arial Nova"/>
      <family val="2"/>
    </font>
    <font>
      <i/>
      <sz val="10"/>
      <color theme="1"/>
      <name val="Arial Nova"/>
      <family val="2"/>
    </font>
    <font>
      <i/>
      <sz val="10"/>
      <color rgb="FF7F7F7F"/>
      <name val="Arial Nova"/>
      <family val="2"/>
    </font>
    <font>
      <sz val="9"/>
      <color rgb="FF1A375C"/>
      <name val="Arial Nova"/>
      <family val="2"/>
    </font>
    <font>
      <b/>
      <sz val="9"/>
      <color rgb="FF1A375C"/>
      <name val="Arial Nova"/>
      <family val="2"/>
    </font>
  </fonts>
  <fills count="18">
    <fill>
      <patternFill patternType="none"/>
    </fill>
    <fill>
      <patternFill patternType="gray125"/>
    </fill>
    <fill>
      <patternFill patternType="solid">
        <fgColor rgb="FF264F92"/>
        <bgColor rgb="FF264F92"/>
      </patternFill>
    </fill>
    <fill>
      <patternFill patternType="solid">
        <fgColor rgb="FF0D7D0D"/>
        <bgColor rgb="FF0D7D0D"/>
      </patternFill>
    </fill>
    <fill>
      <patternFill patternType="solid">
        <fgColor rgb="FF595959"/>
        <bgColor rgb="FF595959"/>
      </patternFill>
    </fill>
    <fill>
      <patternFill patternType="solid">
        <fgColor rgb="FF2E75B5"/>
        <bgColor rgb="FF2E75B5"/>
      </patternFill>
    </fill>
    <fill>
      <patternFill patternType="solid">
        <fgColor rgb="FFB86E00"/>
        <bgColor rgb="FFB86E00"/>
      </patternFill>
    </fill>
    <fill>
      <patternFill patternType="solid">
        <fgColor rgb="FFBF9000"/>
        <bgColor rgb="FFBF9000"/>
      </patternFill>
    </fill>
    <fill>
      <patternFill patternType="solid">
        <fgColor rgb="FF990033"/>
        <bgColor rgb="FF990033"/>
      </patternFill>
    </fill>
    <fill>
      <patternFill patternType="solid">
        <fgColor rgb="FF990000"/>
        <bgColor rgb="FF99000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E8DE56"/>
        <bgColor rgb="FFE8DE56"/>
      </patternFill>
    </fill>
    <fill>
      <patternFill patternType="solid">
        <fgColor rgb="FFD8D8D8"/>
        <bgColor rgb="FFD8D8D8"/>
      </patternFill>
    </fill>
    <fill>
      <patternFill patternType="solid">
        <fgColor rgb="FFC00000"/>
        <bgColor rgb="FFC00000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262626"/>
      </left>
      <right/>
      <top style="thin">
        <color rgb="FF262626"/>
      </top>
      <bottom style="thin">
        <color rgb="FF262626"/>
      </bottom>
      <diagonal/>
    </border>
    <border>
      <left/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262626"/>
      </left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3F3F3F"/>
      </left>
      <right style="hair">
        <color rgb="FF3F3F3F"/>
      </right>
      <top/>
      <bottom style="hair">
        <color rgb="FF3F3F3F"/>
      </bottom>
      <diagonal/>
    </border>
    <border>
      <left style="hair">
        <color rgb="FF3F3F3F"/>
      </left>
      <right style="hair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595959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165" fontId="4" fillId="0" borderId="0" xfId="0" quotePrefix="1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left" vertical="center"/>
    </xf>
    <xf numFmtId="167" fontId="4" fillId="0" borderId="0" xfId="0" applyNumberFormat="1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5" fillId="9" borderId="3" xfId="0" applyFont="1" applyFill="1" applyBorder="1" applyAlignment="1">
      <alignment horizontal="center" vertical="center" wrapText="1"/>
    </xf>
    <xf numFmtId="164" fontId="5" fillId="9" borderId="3" xfId="0" applyNumberFormat="1" applyFont="1" applyFill="1" applyBorder="1" applyAlignment="1">
      <alignment horizontal="center" vertical="center" wrapText="1"/>
    </xf>
    <xf numFmtId="168" fontId="5" fillId="9" borderId="3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3" fontId="8" fillId="9" borderId="5" xfId="0" applyNumberFormat="1" applyFont="1" applyFill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/>
    </xf>
    <xf numFmtId="168" fontId="4" fillId="0" borderId="5" xfId="0" applyNumberFormat="1" applyFont="1" applyBorder="1" applyAlignment="1">
      <alignment vertical="center"/>
    </xf>
    <xf numFmtId="169" fontId="9" fillId="0" borderId="5" xfId="0" applyNumberFormat="1" applyFont="1" applyBorder="1" applyAlignment="1">
      <alignment vertical="center"/>
    </xf>
    <xf numFmtId="170" fontId="4" fillId="0" borderId="5" xfId="0" applyNumberFormat="1" applyFont="1" applyBorder="1" applyAlignment="1">
      <alignment vertical="center"/>
    </xf>
    <xf numFmtId="10" fontId="4" fillId="0" borderId="5" xfId="0" applyNumberFormat="1" applyFont="1" applyBorder="1" applyAlignment="1">
      <alignment vertical="center"/>
    </xf>
    <xf numFmtId="164" fontId="2" fillId="11" borderId="5" xfId="0" applyNumberFormat="1" applyFont="1" applyFill="1" applyBorder="1" applyAlignment="1">
      <alignment horizontal="center" vertical="center"/>
    </xf>
    <xf numFmtId="168" fontId="10" fillId="12" borderId="5" xfId="0" applyNumberFormat="1" applyFont="1" applyFill="1" applyBorder="1" applyAlignment="1">
      <alignment vertical="center"/>
    </xf>
    <xf numFmtId="170" fontId="8" fillId="9" borderId="5" xfId="0" applyNumberFormat="1" applyFont="1" applyFill="1" applyBorder="1" applyAlignment="1">
      <alignment vertical="center"/>
    </xf>
    <xf numFmtId="3" fontId="11" fillId="10" borderId="5" xfId="0" applyNumberFormat="1" applyFont="1" applyFill="1" applyBorder="1" applyAlignment="1">
      <alignment vertical="center"/>
    </xf>
    <xf numFmtId="170" fontId="11" fillId="10" borderId="5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70" fontId="4" fillId="0" borderId="0" xfId="0" applyNumberFormat="1" applyFont="1" applyAlignment="1">
      <alignment vertical="center"/>
    </xf>
    <xf numFmtId="0" fontId="12" fillId="0" borderId="6" xfId="0" applyFont="1" applyBorder="1" applyAlignment="1">
      <alignment vertical="center"/>
    </xf>
    <xf numFmtId="3" fontId="5" fillId="9" borderId="6" xfId="0" applyNumberFormat="1" applyFont="1" applyFill="1" applyBorder="1" applyAlignment="1">
      <alignment vertical="center"/>
    </xf>
    <xf numFmtId="168" fontId="12" fillId="0" borderId="6" xfId="0" applyNumberFormat="1" applyFont="1" applyBorder="1" applyAlignment="1">
      <alignment vertical="center"/>
    </xf>
    <xf numFmtId="170" fontId="12" fillId="0" borderId="6" xfId="0" applyNumberFormat="1" applyFont="1" applyBorder="1" applyAlignment="1">
      <alignment vertical="center"/>
    </xf>
    <xf numFmtId="10" fontId="12" fillId="0" borderId="6" xfId="0" applyNumberFormat="1" applyFont="1" applyBorder="1" applyAlignment="1">
      <alignment vertical="center"/>
    </xf>
    <xf numFmtId="164" fontId="1" fillId="0" borderId="6" xfId="0" applyNumberFormat="1" applyFont="1" applyBorder="1" applyAlignment="1">
      <alignment horizontal="center" vertical="center"/>
    </xf>
    <xf numFmtId="170" fontId="1" fillId="0" borderId="6" xfId="0" applyNumberFormat="1" applyFont="1" applyBorder="1" applyAlignment="1">
      <alignment vertical="center"/>
    </xf>
    <xf numFmtId="170" fontId="5" fillId="9" borderId="6" xfId="0" applyNumberFormat="1" applyFont="1" applyFill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7" fillId="10" borderId="6" xfId="0" applyNumberFormat="1" applyFont="1" applyFill="1" applyBorder="1" applyAlignment="1">
      <alignment vertical="center"/>
    </xf>
    <xf numFmtId="170" fontId="7" fillId="10" borderId="6" xfId="0" applyNumberFormat="1" applyFont="1" applyFill="1" applyBorder="1" applyAlignment="1">
      <alignment vertical="center"/>
    </xf>
    <xf numFmtId="171" fontId="4" fillId="0" borderId="0" xfId="0" applyNumberFormat="1" applyFont="1" applyAlignment="1">
      <alignment vertical="center"/>
    </xf>
    <xf numFmtId="0" fontId="12" fillId="13" borderId="0" xfId="0" applyFont="1" applyFill="1" applyAlignment="1">
      <alignment vertical="center"/>
    </xf>
    <xf numFmtId="169" fontId="12" fillId="13" borderId="0" xfId="0" applyNumberFormat="1" applyFont="1" applyFill="1" applyAlignment="1">
      <alignment vertical="center"/>
    </xf>
    <xf numFmtId="0" fontId="4" fillId="0" borderId="7" xfId="0" applyFont="1" applyBorder="1" applyAlignment="1">
      <alignment vertical="center"/>
    </xf>
    <xf numFmtId="171" fontId="4" fillId="0" borderId="7" xfId="0" applyNumberFormat="1" applyFont="1" applyBorder="1" applyAlignment="1">
      <alignment vertical="center"/>
    </xf>
    <xf numFmtId="170" fontId="4" fillId="0" borderId="7" xfId="0" applyNumberFormat="1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71" fontId="12" fillId="0" borderId="7" xfId="0" applyNumberFormat="1" applyFont="1" applyBorder="1" applyAlignment="1">
      <alignment vertical="center"/>
    </xf>
    <xf numFmtId="170" fontId="12" fillId="0" borderId="7" xfId="0" applyNumberFormat="1" applyFont="1" applyBorder="1" applyAlignment="1">
      <alignment vertical="center"/>
    </xf>
    <xf numFmtId="4" fontId="4" fillId="0" borderId="0" xfId="0" applyNumberFormat="1" applyFont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0" fontId="12" fillId="11" borderId="8" xfId="0" applyFont="1" applyFill="1" applyBorder="1" applyAlignment="1">
      <alignment vertical="center"/>
    </xf>
    <xf numFmtId="170" fontId="12" fillId="11" borderId="8" xfId="0" applyNumberFormat="1" applyFont="1" applyFill="1" applyBorder="1" applyAlignment="1">
      <alignment vertical="center"/>
    </xf>
    <xf numFmtId="0" fontId="13" fillId="14" borderId="0" xfId="0" applyFont="1" applyFill="1" applyAlignment="1">
      <alignment vertical="center"/>
    </xf>
    <xf numFmtId="170" fontId="13" fillId="14" borderId="9" xfId="0" applyNumberFormat="1" applyFont="1" applyFill="1" applyBorder="1" applyAlignment="1">
      <alignment vertical="center"/>
    </xf>
    <xf numFmtId="172" fontId="14" fillId="14" borderId="0" xfId="0" applyNumberFormat="1" applyFont="1" applyFill="1" applyAlignment="1">
      <alignment vertical="center"/>
    </xf>
    <xf numFmtId="10" fontId="4" fillId="0" borderId="0" xfId="0" applyNumberFormat="1" applyFont="1" applyAlignment="1">
      <alignment vertical="center"/>
    </xf>
    <xf numFmtId="170" fontId="13" fillId="14" borderId="0" xfId="0" applyNumberFormat="1" applyFont="1" applyFill="1" applyAlignment="1">
      <alignment vertical="center"/>
    </xf>
    <xf numFmtId="173" fontId="2" fillId="0" borderId="10" xfId="0" applyNumberFormat="1" applyFont="1" applyBorder="1" applyAlignment="1">
      <alignment vertical="center"/>
    </xf>
    <xf numFmtId="173" fontId="15" fillId="15" borderId="11" xfId="0" applyNumberFormat="1" applyFont="1" applyFill="1" applyBorder="1" applyAlignment="1">
      <alignment horizontal="center" vertical="center"/>
    </xf>
    <xf numFmtId="173" fontId="2" fillId="0" borderId="11" xfId="0" applyNumberFormat="1" applyFont="1" applyBorder="1" applyAlignment="1">
      <alignment horizontal="center" vertical="center"/>
    </xf>
    <xf numFmtId="173" fontId="2" fillId="0" borderId="12" xfId="0" applyNumberFormat="1" applyFont="1" applyBorder="1" applyAlignment="1">
      <alignment vertical="center"/>
    </xf>
    <xf numFmtId="0" fontId="12" fillId="16" borderId="4" xfId="0" applyFont="1" applyFill="1" applyBorder="1" applyAlignment="1">
      <alignment horizontal="center" vertical="center" wrapText="1"/>
    </xf>
    <xf numFmtId="164" fontId="12" fillId="16" borderId="4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171" fontId="15" fillId="15" borderId="0" xfId="0" applyNumberFormat="1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4" fontId="16" fillId="0" borderId="14" xfId="0" applyNumberFormat="1" applyFont="1" applyBorder="1" applyAlignment="1">
      <alignment horizontal="right" vertical="center"/>
    </xf>
    <xf numFmtId="0" fontId="4" fillId="15" borderId="0" xfId="0" applyFont="1" applyFill="1" applyAlignment="1">
      <alignment vertical="center"/>
    </xf>
    <xf numFmtId="3" fontId="4" fillId="15" borderId="0" xfId="0" applyNumberFormat="1" applyFont="1" applyFill="1" applyAlignment="1">
      <alignment vertical="center"/>
    </xf>
    <xf numFmtId="174" fontId="4" fillId="15" borderId="0" xfId="0" applyNumberFormat="1" applyFont="1" applyFill="1" applyAlignment="1">
      <alignment vertical="center"/>
    </xf>
    <xf numFmtId="4" fontId="4" fillId="15" borderId="0" xfId="0" applyNumberFormat="1" applyFont="1" applyFill="1" applyAlignment="1">
      <alignment vertical="center"/>
    </xf>
    <xf numFmtId="164" fontId="4" fillId="15" borderId="0" xfId="0" applyNumberFormat="1" applyFont="1" applyFill="1" applyAlignment="1">
      <alignment horizontal="center" vertical="center"/>
    </xf>
    <xf numFmtId="4" fontId="15" fillId="15" borderId="0" xfId="0" applyNumberFormat="1" applyFont="1" applyFill="1" applyAlignment="1">
      <alignment vertical="center"/>
    </xf>
    <xf numFmtId="4" fontId="2" fillId="0" borderId="14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12" fillId="16" borderId="8" xfId="0" applyFont="1" applyFill="1" applyBorder="1" applyAlignment="1">
      <alignment vertical="center"/>
    </xf>
    <xf numFmtId="3" fontId="12" fillId="16" borderId="8" xfId="0" applyNumberFormat="1" applyFont="1" applyFill="1" applyBorder="1" applyAlignment="1">
      <alignment vertical="center"/>
    </xf>
    <xf numFmtId="174" fontId="12" fillId="16" borderId="8" xfId="0" applyNumberFormat="1" applyFont="1" applyFill="1" applyBorder="1" applyAlignment="1">
      <alignment vertical="center"/>
    </xf>
    <xf numFmtId="4" fontId="12" fillId="16" borderId="8" xfId="0" applyNumberFormat="1" applyFont="1" applyFill="1" applyBorder="1" applyAlignment="1">
      <alignment vertical="center"/>
    </xf>
    <xf numFmtId="164" fontId="12" fillId="16" borderId="8" xfId="0" applyNumberFormat="1" applyFont="1" applyFill="1" applyBorder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175" fontId="15" fillId="15" borderId="0" xfId="0" applyNumberFormat="1" applyFont="1" applyFill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1" fontId="15" fillId="15" borderId="16" xfId="0" applyNumberFormat="1" applyFont="1" applyFill="1" applyBorder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1" fillId="0" borderId="17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8" fillId="17" borderId="18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17" borderId="18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A37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E7163-B631-4C0D-8697-5AE6862F21E3}">
  <sheetPr>
    <pageSetUpPr fitToPage="1"/>
  </sheetPr>
  <dimension ref="A1:AN972"/>
  <sheetViews>
    <sheetView showGridLines="0" tabSelected="1" zoomScale="80" zoomScaleNormal="80" workbookViewId="0">
      <pane xSplit="2" ySplit="7" topLeftCell="C8" activePane="bottomRight" state="frozen"/>
      <selection pane="topRight" activeCell="C1" sqref="C1"/>
      <selection pane="bottomLeft" activeCell="A10" sqref="A10"/>
      <selection pane="bottomRight" activeCell="I22" sqref="I22"/>
    </sheetView>
  </sheetViews>
  <sheetFormatPr baseColWidth="10" defaultColWidth="14.44140625" defaultRowHeight="15" customHeight="1" x14ac:dyDescent="0.25"/>
  <cols>
    <col min="1" max="1" width="7.6640625" style="4" customWidth="1"/>
    <col min="2" max="2" width="58" style="4" customWidth="1"/>
    <col min="3" max="4" width="14.6640625" style="4" customWidth="1"/>
    <col min="5" max="5" width="10.6640625" style="4" customWidth="1"/>
    <col min="6" max="6" width="14.6640625" style="4" customWidth="1"/>
    <col min="7" max="7" width="8.6640625" style="4" hidden="1" customWidth="1"/>
    <col min="8" max="11" width="14.6640625" style="4" customWidth="1"/>
    <col min="12" max="12" width="10.6640625" style="4" customWidth="1"/>
    <col min="13" max="13" width="10.6640625" style="4" hidden="1" customWidth="1"/>
    <col min="14" max="14" width="16.6640625" style="4" customWidth="1"/>
    <col min="15" max="15" width="14.6640625" style="4" customWidth="1"/>
    <col min="16" max="16" width="8.6640625" style="4" customWidth="1"/>
    <col min="17" max="17" width="14.6640625" style="4" customWidth="1"/>
    <col min="18" max="18" width="8.6640625" style="4" customWidth="1"/>
    <col min="19" max="19" width="14.6640625" style="4" customWidth="1"/>
    <col min="20" max="20" width="8.6640625" style="4" customWidth="1"/>
    <col min="21" max="21" width="14.6640625" style="4" customWidth="1"/>
    <col min="22" max="22" width="8.6640625" style="4" customWidth="1"/>
    <col min="23" max="23" width="14.6640625" style="4" customWidth="1"/>
    <col min="24" max="24" width="8.6640625" style="4" customWidth="1"/>
    <col min="25" max="25" width="14.6640625" style="4" customWidth="1"/>
    <col min="26" max="26" width="10.33203125" style="4" customWidth="1"/>
    <col min="27" max="27" width="14.6640625" style="4" customWidth="1"/>
    <col min="28" max="28" width="8.6640625" style="4" customWidth="1"/>
    <col min="29" max="29" width="14.6640625" style="4" customWidth="1"/>
    <col min="30" max="30" width="10.6640625" style="4" customWidth="1"/>
    <col min="31" max="31" width="16.6640625" style="4" customWidth="1"/>
    <col min="32" max="32" width="8.109375" style="4" customWidth="1"/>
    <col min="33" max="40" width="9.109375" style="4" customWidth="1"/>
    <col min="41" max="16384" width="14.44140625" style="4"/>
  </cols>
  <sheetData>
    <row r="1" spans="1:40" ht="15" customHeight="1" x14ac:dyDescent="0.25">
      <c r="A1" s="1" t="s">
        <v>86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3"/>
      <c r="AH1" s="3"/>
      <c r="AI1" s="3"/>
      <c r="AJ1" s="3"/>
      <c r="AK1" s="3"/>
      <c r="AL1" s="3"/>
      <c r="AM1" s="3"/>
      <c r="AN1" s="3"/>
    </row>
    <row r="2" spans="1:40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3"/>
      <c r="AH2" s="3"/>
      <c r="AI2" s="3"/>
      <c r="AJ2" s="3"/>
      <c r="AK2" s="3"/>
      <c r="AL2" s="3"/>
      <c r="AM2" s="3"/>
      <c r="AN2" s="3"/>
    </row>
    <row r="3" spans="1:40" ht="15" customHeight="1" x14ac:dyDescent="0.25">
      <c r="A3" s="5" t="s">
        <v>0</v>
      </c>
      <c r="B3" s="3"/>
      <c r="C3" s="6" t="s">
        <v>85</v>
      </c>
      <c r="D3" s="7"/>
      <c r="E3" s="7"/>
      <c r="F3" s="7"/>
      <c r="G3" s="7"/>
      <c r="H3" s="7"/>
      <c r="I3" s="7"/>
      <c r="J3" s="7"/>
      <c r="K3" s="7"/>
      <c r="L3" s="2"/>
      <c r="M3" s="7"/>
      <c r="N3" s="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3"/>
      <c r="AH3" s="3"/>
      <c r="AI3" s="3"/>
      <c r="AJ3" s="3"/>
      <c r="AK3" s="3"/>
      <c r="AL3" s="3"/>
      <c r="AM3" s="3"/>
      <c r="AN3" s="3"/>
    </row>
    <row r="4" spans="1:40" ht="15" customHeight="1" x14ac:dyDescent="0.25">
      <c r="A4" s="5" t="s">
        <v>1</v>
      </c>
      <c r="B4" s="3"/>
      <c r="C4" s="8"/>
      <c r="D4" s="3"/>
      <c r="E4" s="3"/>
      <c r="F4" s="3"/>
      <c r="G4" s="7"/>
      <c r="H4" s="7"/>
      <c r="I4" s="7"/>
      <c r="J4" s="7"/>
      <c r="K4" s="7"/>
      <c r="L4" s="2"/>
      <c r="M4" s="7"/>
      <c r="N4" s="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3"/>
      <c r="AH4" s="3"/>
      <c r="AI4" s="3"/>
      <c r="AJ4" s="3"/>
      <c r="AK4" s="3"/>
      <c r="AL4" s="3"/>
      <c r="AM4" s="3"/>
      <c r="AN4" s="3"/>
    </row>
    <row r="5" spans="1:40" ht="15" customHeight="1" x14ac:dyDescent="0.25">
      <c r="A5" s="5" t="s">
        <v>2</v>
      </c>
      <c r="B5" s="3"/>
      <c r="C5" s="9">
        <v>44678</v>
      </c>
      <c r="D5" s="3"/>
      <c r="E5" s="3"/>
      <c r="F5" s="3"/>
      <c r="G5" s="3"/>
      <c r="H5" s="7"/>
      <c r="I5" s="7"/>
      <c r="J5" s="7"/>
      <c r="K5" s="7"/>
      <c r="L5" s="2"/>
      <c r="M5" s="7"/>
      <c r="N5" s="7"/>
      <c r="O5" s="7"/>
      <c r="P5" s="10" t="s">
        <v>3</v>
      </c>
      <c r="Q5" s="11"/>
      <c r="R5" s="12" t="s">
        <v>4</v>
      </c>
      <c r="S5" s="11"/>
      <c r="T5" s="13" t="s">
        <v>5</v>
      </c>
      <c r="U5" s="11"/>
      <c r="V5" s="14" t="s">
        <v>6</v>
      </c>
      <c r="W5" s="11"/>
      <c r="X5" s="15" t="s">
        <v>7</v>
      </c>
      <c r="Y5" s="11"/>
      <c r="Z5" s="16" t="s">
        <v>8</v>
      </c>
      <c r="AA5" s="11"/>
      <c r="AB5" s="17" t="s">
        <v>9</v>
      </c>
      <c r="AC5" s="11"/>
      <c r="AD5" s="7"/>
      <c r="AE5" s="7"/>
      <c r="AF5" s="7"/>
      <c r="AG5" s="3"/>
      <c r="AH5" s="3"/>
      <c r="AI5" s="3"/>
      <c r="AJ5" s="3"/>
      <c r="AK5" s="3"/>
      <c r="AL5" s="3"/>
      <c r="AM5" s="3"/>
      <c r="AN5" s="3"/>
    </row>
    <row r="6" spans="1:40" ht="5.0999999999999996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9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</row>
    <row r="7" spans="1:40" ht="45" customHeight="1" x14ac:dyDescent="0.25">
      <c r="A7" s="20" t="s">
        <v>10</v>
      </c>
      <c r="B7" s="20" t="s">
        <v>11</v>
      </c>
      <c r="C7" s="20" t="s">
        <v>12</v>
      </c>
      <c r="D7" s="20" t="s">
        <v>13</v>
      </c>
      <c r="E7" s="20" t="s">
        <v>14</v>
      </c>
      <c r="F7" s="20" t="s">
        <v>15</v>
      </c>
      <c r="G7" s="20" t="s">
        <v>16</v>
      </c>
      <c r="H7" s="20" t="s">
        <v>17</v>
      </c>
      <c r="I7" s="20" t="s">
        <v>18</v>
      </c>
      <c r="J7" s="20" t="s">
        <v>19</v>
      </c>
      <c r="K7" s="20" t="s">
        <v>20</v>
      </c>
      <c r="L7" s="21" t="s">
        <v>21</v>
      </c>
      <c r="M7" s="22" t="s">
        <v>22</v>
      </c>
      <c r="N7" s="20" t="s">
        <v>23</v>
      </c>
      <c r="O7" s="23" t="s">
        <v>24</v>
      </c>
      <c r="P7" s="24" t="s">
        <v>25</v>
      </c>
      <c r="Q7" s="24" t="s">
        <v>23</v>
      </c>
      <c r="R7" s="25" t="s">
        <v>25</v>
      </c>
      <c r="S7" s="25" t="s">
        <v>23</v>
      </c>
      <c r="T7" s="26" t="s">
        <v>25</v>
      </c>
      <c r="U7" s="26" t="s">
        <v>23</v>
      </c>
      <c r="V7" s="27" t="s">
        <v>25</v>
      </c>
      <c r="W7" s="27" t="s">
        <v>23</v>
      </c>
      <c r="X7" s="28" t="s">
        <v>25</v>
      </c>
      <c r="Y7" s="28" t="s">
        <v>23</v>
      </c>
      <c r="Z7" s="29" t="s">
        <v>25</v>
      </c>
      <c r="AA7" s="29" t="s">
        <v>23</v>
      </c>
      <c r="AB7" s="30" t="s">
        <v>25</v>
      </c>
      <c r="AC7" s="30" t="s">
        <v>23</v>
      </c>
      <c r="AD7" s="31" t="s">
        <v>26</v>
      </c>
      <c r="AE7" s="31" t="s">
        <v>27</v>
      </c>
      <c r="AF7" s="32"/>
      <c r="AG7" s="32"/>
      <c r="AH7" s="32"/>
      <c r="AI7" s="32"/>
      <c r="AJ7" s="32"/>
      <c r="AK7" s="32"/>
      <c r="AL7" s="32"/>
      <c r="AM7" s="32"/>
      <c r="AN7" s="32"/>
    </row>
    <row r="8" spans="1:40" ht="15" customHeight="1" x14ac:dyDescent="0.25">
      <c r="A8" s="33">
        <v>11832</v>
      </c>
      <c r="B8" s="34" t="s">
        <v>68</v>
      </c>
      <c r="C8" s="34" t="s">
        <v>28</v>
      </c>
      <c r="D8" s="35">
        <v>290</v>
      </c>
      <c r="E8" s="36">
        <v>4.04</v>
      </c>
      <c r="F8" s="37">
        <f t="shared" ref="F8:F9" si="0">+E8*D8</f>
        <v>1171.5999999999999</v>
      </c>
      <c r="G8" s="38">
        <f>+$C$13</f>
        <v>3.8180000000000001</v>
      </c>
      <c r="H8" s="39">
        <f t="shared" ref="H8:H9" si="1">+G8*F8</f>
        <v>4473.1687999999995</v>
      </c>
      <c r="I8" s="40">
        <f>+H8/$H$11</f>
        <v>0.83316740150760915</v>
      </c>
      <c r="J8" s="39">
        <f>+$J$11*I8</f>
        <v>3336.0865088607593</v>
      </c>
      <c r="K8" s="39">
        <f>+$K$11*I8</f>
        <v>0</v>
      </c>
      <c r="L8" s="41">
        <v>4187</v>
      </c>
      <c r="M8" s="42"/>
      <c r="N8" s="43">
        <f t="shared" ref="N8:N9" si="2">+K8+J8+H8</f>
        <v>7809.2553088607583</v>
      </c>
      <c r="O8" s="39">
        <f t="shared" ref="O8:O9" si="3">+N8/D8</f>
        <v>26.928466582278478</v>
      </c>
      <c r="P8" s="34"/>
      <c r="Q8" s="39"/>
      <c r="R8" s="34"/>
      <c r="S8" s="39"/>
      <c r="T8" s="34"/>
      <c r="U8" s="39"/>
      <c r="V8" s="34"/>
      <c r="W8" s="39"/>
      <c r="X8" s="34"/>
      <c r="Y8" s="39"/>
      <c r="Z8" s="34"/>
      <c r="AA8" s="39"/>
      <c r="AB8" s="34"/>
      <c r="AC8" s="39"/>
      <c r="AD8" s="44">
        <f>+(P8+X8+R8+V8+Z8+T8+AB8)-D8</f>
        <v>-290</v>
      </c>
      <c r="AE8" s="45">
        <f>+(Q8+Y8+S8+W8+AA8+U8+AC8)-N8</f>
        <v>-7809.2553088607583</v>
      </c>
      <c r="AF8" s="18"/>
      <c r="AG8" s="18"/>
      <c r="AH8" s="18"/>
      <c r="AI8" s="18"/>
      <c r="AJ8" s="18"/>
      <c r="AK8" s="18"/>
      <c r="AL8" s="18"/>
      <c r="AM8" s="18"/>
      <c r="AN8" s="18"/>
    </row>
    <row r="9" spans="1:40" ht="15" customHeight="1" x14ac:dyDescent="0.25">
      <c r="A9" s="33">
        <v>11863</v>
      </c>
      <c r="B9" s="34" t="s">
        <v>69</v>
      </c>
      <c r="C9" s="34" t="s">
        <v>28</v>
      </c>
      <c r="D9" s="35">
        <v>68</v>
      </c>
      <c r="E9" s="36">
        <v>3.45</v>
      </c>
      <c r="F9" s="37">
        <f t="shared" si="0"/>
        <v>234.60000000000002</v>
      </c>
      <c r="G9" s="38">
        <f>+$C$13</f>
        <v>3.8180000000000001</v>
      </c>
      <c r="H9" s="39">
        <f t="shared" si="1"/>
        <v>895.70280000000014</v>
      </c>
      <c r="I9" s="40">
        <f>+H9/$H$11</f>
        <v>0.16683259849239088</v>
      </c>
      <c r="J9" s="39">
        <f>+$J$11*I9</f>
        <v>668.01459113924068</v>
      </c>
      <c r="K9" s="39">
        <f>+$K$11*I9</f>
        <v>0</v>
      </c>
      <c r="L9" s="41">
        <v>8518</v>
      </c>
      <c r="M9" s="42"/>
      <c r="N9" s="43">
        <f t="shared" si="2"/>
        <v>1563.7173911392408</v>
      </c>
      <c r="O9" s="39">
        <f t="shared" si="3"/>
        <v>22.995843987341775</v>
      </c>
      <c r="P9" s="34"/>
      <c r="Q9" s="39"/>
      <c r="R9" s="34"/>
      <c r="S9" s="39"/>
      <c r="T9" s="34"/>
      <c r="U9" s="39"/>
      <c r="V9" s="34"/>
      <c r="W9" s="39"/>
      <c r="X9" s="34"/>
      <c r="Y9" s="39"/>
      <c r="Z9" s="34"/>
      <c r="AA9" s="39"/>
      <c r="AB9" s="34"/>
      <c r="AC9" s="39"/>
      <c r="AD9" s="44"/>
      <c r="AE9" s="45"/>
      <c r="AF9" s="18"/>
      <c r="AG9" s="18"/>
      <c r="AH9" s="18"/>
      <c r="AI9" s="18"/>
      <c r="AJ9" s="18"/>
      <c r="AK9" s="18"/>
      <c r="AL9" s="18"/>
      <c r="AM9" s="18"/>
      <c r="AN9" s="18"/>
    </row>
    <row r="10" spans="1:40" ht="15" customHeight="1" x14ac:dyDescent="0.25">
      <c r="A10" s="18"/>
      <c r="B10" s="18"/>
      <c r="C10" s="18"/>
      <c r="D10" s="46"/>
      <c r="E10" s="18"/>
      <c r="F10" s="18"/>
      <c r="G10" s="18"/>
      <c r="H10" s="18"/>
      <c r="I10" s="18"/>
      <c r="J10" s="18"/>
      <c r="K10" s="18"/>
      <c r="L10" s="19"/>
      <c r="M10" s="18"/>
      <c r="N10" s="46"/>
      <c r="O10" s="18"/>
      <c r="P10" s="18"/>
      <c r="Q10" s="18"/>
      <c r="R10" s="18"/>
      <c r="S10" s="18"/>
      <c r="T10" s="18"/>
      <c r="U10" s="18"/>
      <c r="V10" s="47"/>
      <c r="W10" s="18"/>
      <c r="X10" s="18"/>
      <c r="Y10" s="18"/>
      <c r="Z10" s="47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</row>
    <row r="11" spans="1:40" ht="15" customHeight="1" x14ac:dyDescent="0.25">
      <c r="A11" s="48"/>
      <c r="B11" s="48"/>
      <c r="C11" s="48"/>
      <c r="D11" s="49">
        <f>SUM(D8:D10)</f>
        <v>358</v>
      </c>
      <c r="E11" s="48"/>
      <c r="F11" s="50">
        <f>SUM(F8:F10)</f>
        <v>1406.1999999999998</v>
      </c>
      <c r="G11" s="48"/>
      <c r="H11" s="51">
        <f>SUM(H8:H10)</f>
        <v>5368.8715999999995</v>
      </c>
      <c r="I11" s="52">
        <f>SUM(I8:I10)</f>
        <v>1</v>
      </c>
      <c r="J11" s="51">
        <f>+D19+D24</f>
        <v>4004.1010999999999</v>
      </c>
      <c r="K11" s="51">
        <f>+I25</f>
        <v>0</v>
      </c>
      <c r="L11" s="53"/>
      <c r="M11" s="54"/>
      <c r="N11" s="55">
        <f>SUM(N8:N10)</f>
        <v>9372.9726999999984</v>
      </c>
      <c r="O11" s="51"/>
      <c r="P11" s="56">
        <f>SUM(P8:P9)</f>
        <v>0</v>
      </c>
      <c r="Q11" s="51">
        <f>SUM(Q8:Q9)</f>
        <v>0</v>
      </c>
      <c r="R11" s="56">
        <f>SUM(R8:R9)</f>
        <v>0</v>
      </c>
      <c r="S11" s="51">
        <f>SUM(S8:S9)</f>
        <v>0</v>
      </c>
      <c r="T11" s="56">
        <f>SUM(T8:T9)</f>
        <v>0</v>
      </c>
      <c r="U11" s="51">
        <f>SUM(U8:U9)</f>
        <v>0</v>
      </c>
      <c r="V11" s="56">
        <f>SUM(V8:V9)</f>
        <v>0</v>
      </c>
      <c r="W11" s="51">
        <f>SUM(W8:W9)</f>
        <v>0</v>
      </c>
      <c r="X11" s="56">
        <f>SUM(X8:X9)</f>
        <v>0</v>
      </c>
      <c r="Y11" s="51">
        <f>SUM(Y8:Y9)</f>
        <v>0</v>
      </c>
      <c r="Z11" s="56">
        <f>SUM(Z8:Z9)</f>
        <v>0</v>
      </c>
      <c r="AA11" s="51">
        <f>SUM(AA8:AA9)</f>
        <v>0</v>
      </c>
      <c r="AB11" s="56">
        <f>SUM(AB8:AB9)</f>
        <v>0</v>
      </c>
      <c r="AC11" s="51">
        <f>SUM(AC8:AC9)</f>
        <v>0</v>
      </c>
      <c r="AD11" s="57">
        <f>SUM(AD8:AD9)</f>
        <v>-290</v>
      </c>
      <c r="AE11" s="58">
        <f>SUM(AE8:AE9)</f>
        <v>-7809.2553088607583</v>
      </c>
      <c r="AF11" s="18"/>
      <c r="AG11" s="18"/>
      <c r="AH11" s="18"/>
      <c r="AI11" s="18"/>
      <c r="AJ11" s="18"/>
      <c r="AK11" s="18"/>
      <c r="AL11" s="18"/>
      <c r="AM11" s="18"/>
      <c r="AN11" s="18"/>
    </row>
    <row r="12" spans="1:40" ht="15" customHeight="1" x14ac:dyDescent="0.25">
      <c r="A12" s="18"/>
      <c r="B12" s="18"/>
      <c r="C12" s="18"/>
      <c r="D12" s="18"/>
      <c r="E12" s="18" t="s">
        <v>20</v>
      </c>
      <c r="F12" s="59">
        <f t="shared" ref="F12:F13" si="4">+C17</f>
        <v>250</v>
      </c>
      <c r="G12" s="18"/>
      <c r="H12" s="47">
        <f t="shared" ref="H12:H13" si="5">+D17</f>
        <v>954.5</v>
      </c>
      <c r="I12" s="18"/>
      <c r="J12" s="47"/>
      <c r="K12" s="47"/>
      <c r="L12" s="19"/>
      <c r="M12" s="47"/>
      <c r="N12" s="47"/>
      <c r="O12" s="47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</row>
    <row r="13" spans="1:40" ht="15" customHeight="1" thickBot="1" x14ac:dyDescent="0.3">
      <c r="A13" s="18"/>
      <c r="B13" s="60" t="s">
        <v>87</v>
      </c>
      <c r="C13" s="61">
        <v>3.8180000000000001</v>
      </c>
      <c r="D13" s="18"/>
      <c r="E13" s="62" t="s">
        <v>29</v>
      </c>
      <c r="F13" s="63">
        <f t="shared" si="4"/>
        <v>75</v>
      </c>
      <c r="G13" s="62"/>
      <c r="H13" s="64">
        <f t="shared" si="5"/>
        <v>286.35000000000002</v>
      </c>
      <c r="I13" s="18"/>
      <c r="J13" s="47"/>
      <c r="K13" s="47"/>
      <c r="L13" s="19"/>
      <c r="M13" s="18"/>
      <c r="N13" s="47"/>
      <c r="O13" s="47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</row>
    <row r="14" spans="1:40" ht="15" customHeight="1" thickTop="1" thickBot="1" x14ac:dyDescent="0.3">
      <c r="A14" s="18"/>
      <c r="B14" s="60" t="s">
        <v>30</v>
      </c>
      <c r="C14" s="61">
        <v>3.79</v>
      </c>
      <c r="D14" s="18"/>
      <c r="E14" s="65" t="s">
        <v>31</v>
      </c>
      <c r="F14" s="66">
        <f>+SUM(F11:F13)</f>
        <v>1731.1999999999998</v>
      </c>
      <c r="G14" s="65"/>
      <c r="H14" s="67">
        <f>+SUM(H11:H13)</f>
        <v>6609.7215999999999</v>
      </c>
      <c r="I14" s="18"/>
      <c r="J14" s="47"/>
      <c r="K14" s="47"/>
      <c r="L14" s="19"/>
      <c r="M14" s="47"/>
      <c r="N14" s="47"/>
      <c r="O14" s="47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</row>
    <row r="15" spans="1:40" ht="15" customHeight="1" thickTop="1" x14ac:dyDescent="0.25">
      <c r="A15" s="18"/>
      <c r="B15" s="18"/>
      <c r="C15" s="18"/>
      <c r="D15" s="18"/>
      <c r="E15" s="18"/>
      <c r="F15" s="18"/>
      <c r="G15" s="18"/>
      <c r="H15" s="68"/>
      <c r="I15" s="18"/>
      <c r="J15" s="18"/>
      <c r="K15" s="18"/>
      <c r="L15" s="19"/>
      <c r="M15" s="18"/>
      <c r="N15" s="47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</row>
    <row r="16" spans="1:40" ht="15" customHeight="1" x14ac:dyDescent="0.25">
      <c r="A16" s="18"/>
      <c r="B16" s="69" t="s">
        <v>32</v>
      </c>
      <c r="C16" s="70" t="s">
        <v>33</v>
      </c>
      <c r="D16" s="70" t="s">
        <v>17</v>
      </c>
      <c r="E16" s="18"/>
      <c r="F16" s="59"/>
      <c r="G16" s="18"/>
      <c r="H16" s="69" t="s">
        <v>34</v>
      </c>
      <c r="I16" s="70" t="s">
        <v>17</v>
      </c>
      <c r="J16" s="18"/>
      <c r="K16" s="18"/>
      <c r="L16" s="19"/>
      <c r="M16" s="18"/>
      <c r="N16" s="47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</row>
    <row r="17" spans="1:40" ht="15" customHeight="1" x14ac:dyDescent="0.25">
      <c r="A17" s="18"/>
      <c r="B17" s="18" t="s">
        <v>20</v>
      </c>
      <c r="C17" s="59">
        <v>250</v>
      </c>
      <c r="D17" s="47">
        <f>+C17*C13</f>
        <v>954.5</v>
      </c>
      <c r="E17" s="18"/>
      <c r="F17" s="71"/>
      <c r="G17" s="18"/>
      <c r="H17" s="18" t="s">
        <v>3</v>
      </c>
      <c r="I17" s="47"/>
      <c r="J17" s="18"/>
      <c r="K17" s="18"/>
      <c r="L17" s="72"/>
      <c r="M17" s="18"/>
      <c r="N17" s="47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</row>
    <row r="18" spans="1:40" ht="15" customHeight="1" x14ac:dyDescent="0.25">
      <c r="A18" s="18"/>
      <c r="B18" s="18" t="s">
        <v>29</v>
      </c>
      <c r="C18" s="59">
        <v>75</v>
      </c>
      <c r="D18" s="47">
        <f>+C18*C13</f>
        <v>286.35000000000002</v>
      </c>
      <c r="E18" s="18"/>
      <c r="F18" s="71"/>
      <c r="G18" s="18"/>
      <c r="H18" s="18" t="s">
        <v>7</v>
      </c>
      <c r="I18" s="47"/>
      <c r="J18" s="18"/>
      <c r="K18" s="18"/>
      <c r="L18" s="72"/>
      <c r="M18" s="18"/>
      <c r="N18" s="47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</row>
    <row r="19" spans="1:40" ht="15" customHeight="1" x14ac:dyDescent="0.25">
      <c r="A19" s="18"/>
      <c r="B19" s="73" t="s">
        <v>35</v>
      </c>
      <c r="C19" s="73"/>
      <c r="D19" s="74">
        <f>SUM(D17:D18)</f>
        <v>1240.8499999999999</v>
      </c>
      <c r="E19" s="18"/>
      <c r="F19" s="71"/>
      <c r="G19" s="18"/>
      <c r="H19" s="18" t="s">
        <v>4</v>
      </c>
      <c r="I19" s="47"/>
      <c r="J19" s="18"/>
      <c r="K19" s="18"/>
      <c r="L19" s="72"/>
      <c r="M19" s="18"/>
      <c r="N19" s="47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</row>
    <row r="20" spans="1:40" ht="15" customHeight="1" x14ac:dyDescent="0.25">
      <c r="A20" s="18"/>
      <c r="B20" s="18"/>
      <c r="C20" s="18"/>
      <c r="D20" s="18"/>
      <c r="E20" s="18"/>
      <c r="F20" s="18"/>
      <c r="G20" s="18"/>
      <c r="H20" s="18" t="s">
        <v>5</v>
      </c>
      <c r="I20" s="47"/>
      <c r="J20" s="18"/>
      <c r="K20" s="18"/>
      <c r="L20" s="72"/>
      <c r="M20" s="18"/>
      <c r="N20" s="47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</row>
    <row r="21" spans="1:40" ht="15" customHeight="1" x14ac:dyDescent="0.25">
      <c r="A21" s="18"/>
      <c r="B21" s="69" t="s">
        <v>36</v>
      </c>
      <c r="C21" s="70" t="s">
        <v>33</v>
      </c>
      <c r="D21" s="70" t="s">
        <v>17</v>
      </c>
      <c r="E21" s="18"/>
      <c r="F21" s="18"/>
      <c r="G21" s="18"/>
      <c r="H21" s="18" t="s">
        <v>6</v>
      </c>
      <c r="I21" s="47"/>
      <c r="J21" s="18"/>
      <c r="K21" s="18"/>
      <c r="L21" s="72"/>
      <c r="M21" s="18"/>
      <c r="N21" s="47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</row>
    <row r="22" spans="1:40" ht="15" customHeight="1" x14ac:dyDescent="0.25">
      <c r="A22" s="18"/>
      <c r="B22" s="18"/>
      <c r="C22" s="47"/>
      <c r="D22" s="47">
        <v>0</v>
      </c>
      <c r="E22" s="18"/>
      <c r="F22" s="18"/>
      <c r="G22" s="18"/>
      <c r="H22" s="18" t="s">
        <v>8</v>
      </c>
      <c r="I22" s="47"/>
      <c r="J22" s="18"/>
      <c r="K22" s="18"/>
      <c r="L22" s="72"/>
      <c r="M22" s="18"/>
      <c r="N22" s="47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15" customHeight="1" x14ac:dyDescent="0.25">
      <c r="A23" s="18"/>
      <c r="B23" s="18" t="s">
        <v>70</v>
      </c>
      <c r="C23" s="59">
        <v>729.09</v>
      </c>
      <c r="D23" s="47">
        <f>+C23*C14</f>
        <v>2763.2511</v>
      </c>
      <c r="E23" s="18"/>
      <c r="F23" s="18"/>
      <c r="G23" s="18"/>
      <c r="H23" s="18" t="s">
        <v>9</v>
      </c>
      <c r="I23" s="47"/>
      <c r="J23" s="18"/>
      <c r="K23" s="18"/>
      <c r="L23" s="72"/>
      <c r="M23" s="18"/>
      <c r="N23" s="47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</row>
    <row r="24" spans="1:40" ht="15" customHeight="1" x14ac:dyDescent="0.25">
      <c r="A24" s="18"/>
      <c r="B24" s="73" t="s">
        <v>37</v>
      </c>
      <c r="C24" s="73"/>
      <c r="D24" s="74">
        <f>SUM(D22:D23)</f>
        <v>2763.2511</v>
      </c>
      <c r="E24" s="18"/>
      <c r="F24" s="18"/>
      <c r="G24" s="18"/>
      <c r="H24" s="18" t="s">
        <v>38</v>
      </c>
      <c r="I24" s="47"/>
      <c r="J24" s="18"/>
      <c r="K24" s="18"/>
      <c r="L24" s="72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</row>
    <row r="25" spans="1:40" ht="15" customHeight="1" x14ac:dyDescent="0.25">
      <c r="A25" s="18"/>
      <c r="B25" s="18"/>
      <c r="C25" s="18"/>
      <c r="D25" s="18"/>
      <c r="E25" s="18"/>
      <c r="F25" s="18"/>
      <c r="G25" s="18"/>
      <c r="H25" s="73" t="s">
        <v>39</v>
      </c>
      <c r="I25" s="74">
        <f>SUM(I17:I24)</f>
        <v>0</v>
      </c>
      <c r="J25" s="18"/>
      <c r="K25" s="18"/>
      <c r="L25" s="19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</row>
    <row r="26" spans="1:40" ht="15" customHeight="1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9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</row>
    <row r="27" spans="1:40" ht="15" customHeight="1" x14ac:dyDescent="0.25">
      <c r="A27" s="18"/>
      <c r="B27" s="75"/>
      <c r="C27" s="76">
        <f>+D24+I25+D19</f>
        <v>4004.1010999999999</v>
      </c>
      <c r="D27" s="77">
        <f>+C27/C28</f>
        <v>0.74579937802945417</v>
      </c>
      <c r="E27" s="78">
        <f>+D27</f>
        <v>0.74579937802945417</v>
      </c>
      <c r="F27" s="18"/>
      <c r="G27" s="18"/>
      <c r="H27" s="18"/>
      <c r="I27" s="18"/>
      <c r="J27" s="18"/>
      <c r="K27" s="18"/>
      <c r="L27" s="19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</row>
    <row r="28" spans="1:40" ht="15" customHeight="1" x14ac:dyDescent="0.25">
      <c r="A28" s="18"/>
      <c r="B28" s="75"/>
      <c r="C28" s="79">
        <f>+H11</f>
        <v>5368.8715999999995</v>
      </c>
      <c r="D28" s="77"/>
      <c r="E28" s="18"/>
      <c r="F28" s="18"/>
      <c r="G28" s="18"/>
      <c r="H28" s="18"/>
      <c r="I28" s="18"/>
      <c r="J28" s="18"/>
      <c r="K28" s="18"/>
      <c r="L28" s="19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</row>
    <row r="29" spans="1:40" ht="15" customHeight="1" thickBot="1" x14ac:dyDescent="0.3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9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</row>
    <row r="30" spans="1:40" ht="15" customHeight="1" x14ac:dyDescent="0.25">
      <c r="A30" s="18"/>
      <c r="B30" s="80"/>
      <c r="C30" s="81" t="s">
        <v>40</v>
      </c>
      <c r="D30" s="82" t="s">
        <v>41</v>
      </c>
      <c r="E30" s="83"/>
      <c r="F30" s="18"/>
      <c r="G30" s="84" t="s">
        <v>42</v>
      </c>
      <c r="H30" s="84" t="s">
        <v>43</v>
      </c>
      <c r="I30" s="84" t="s">
        <v>44</v>
      </c>
      <c r="J30" s="84" t="s">
        <v>45</v>
      </c>
      <c r="K30" s="84" t="s">
        <v>46</v>
      </c>
      <c r="L30" s="85" t="s">
        <v>47</v>
      </c>
      <c r="M30" s="84" t="s">
        <v>20</v>
      </c>
      <c r="N30" s="84" t="s">
        <v>48</v>
      </c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</row>
    <row r="31" spans="1:40" ht="15" customHeight="1" x14ac:dyDescent="0.25">
      <c r="A31" s="18"/>
      <c r="B31" s="86" t="s">
        <v>49</v>
      </c>
      <c r="C31" s="87" t="e">
        <f t="shared" ref="C31:C37" si="6">+D31/$C$13</f>
        <v>#REF!</v>
      </c>
      <c r="D31" s="88" t="e">
        <f>+J32</f>
        <v>#REF!</v>
      </c>
      <c r="E31" s="89" t="s">
        <v>7</v>
      </c>
      <c r="F31" s="18"/>
      <c r="G31" s="90" t="s">
        <v>50</v>
      </c>
      <c r="H31" s="91" t="e">
        <f t="shared" ref="H31:H37" si="7">+#REF!</f>
        <v>#REF!</v>
      </c>
      <c r="I31" s="92" t="e">
        <f>+#REF!/$C$13</f>
        <v>#REF!</v>
      </c>
      <c r="J31" s="93" t="e">
        <f t="shared" ref="J31:J37" si="8">+#REF!</f>
        <v>#REF!</v>
      </c>
      <c r="K31" s="90" t="s">
        <v>51</v>
      </c>
      <c r="L31" s="94" t="s">
        <v>52</v>
      </c>
      <c r="M31" s="93">
        <v>975</v>
      </c>
      <c r="N31" s="93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</row>
    <row r="32" spans="1:40" ht="15" customHeight="1" x14ac:dyDescent="0.25">
      <c r="A32" s="18"/>
      <c r="B32" s="86" t="s">
        <v>53</v>
      </c>
      <c r="C32" s="87" t="e">
        <f t="shared" si="6"/>
        <v>#REF!</v>
      </c>
      <c r="D32" s="88" t="e">
        <f>+J31</f>
        <v>#REF!</v>
      </c>
      <c r="E32" s="89" t="s">
        <v>3</v>
      </c>
      <c r="F32" s="18"/>
      <c r="G32" s="90" t="s">
        <v>7</v>
      </c>
      <c r="H32" s="91" t="e">
        <f t="shared" si="7"/>
        <v>#REF!</v>
      </c>
      <c r="I32" s="92" t="e">
        <f>+#REF!/C13</f>
        <v>#REF!</v>
      </c>
      <c r="J32" s="93" t="e">
        <f t="shared" si="8"/>
        <v>#REF!</v>
      </c>
      <c r="K32" s="90"/>
      <c r="L32" s="94"/>
      <c r="M32" s="93">
        <v>895</v>
      </c>
      <c r="N32" s="93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</row>
    <row r="33" spans="1:40" ht="15" customHeight="1" x14ac:dyDescent="0.25">
      <c r="A33" s="18"/>
      <c r="B33" s="86" t="s">
        <v>54</v>
      </c>
      <c r="C33" s="87" t="e">
        <f t="shared" si="6"/>
        <v>#REF!</v>
      </c>
      <c r="D33" s="88" t="e">
        <f t="shared" ref="D33:D37" si="9">+J33</f>
        <v>#REF!</v>
      </c>
      <c r="E33" s="89" t="s">
        <v>4</v>
      </c>
      <c r="F33" s="18"/>
      <c r="G33" s="90" t="s">
        <v>4</v>
      </c>
      <c r="H33" s="91" t="e">
        <f t="shared" si="7"/>
        <v>#REF!</v>
      </c>
      <c r="I33" s="92" t="e">
        <f t="shared" ref="I33:I34" si="10">+#REF!/$C$13</f>
        <v>#REF!</v>
      </c>
      <c r="J33" s="93" t="e">
        <f t="shared" si="8"/>
        <v>#REF!</v>
      </c>
      <c r="K33" s="90" t="s">
        <v>51</v>
      </c>
      <c r="L33" s="94" t="s">
        <v>52</v>
      </c>
      <c r="M33" s="93">
        <v>1968</v>
      </c>
      <c r="N33" s="93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</row>
    <row r="34" spans="1:40" ht="15" customHeight="1" x14ac:dyDescent="0.25">
      <c r="A34" s="18"/>
      <c r="B34" s="86" t="s">
        <v>55</v>
      </c>
      <c r="C34" s="87" t="e">
        <f t="shared" si="6"/>
        <v>#REF!</v>
      </c>
      <c r="D34" s="88" t="e">
        <f t="shared" si="9"/>
        <v>#REF!</v>
      </c>
      <c r="E34" s="89" t="s">
        <v>5</v>
      </c>
      <c r="F34" s="18"/>
      <c r="G34" s="90" t="s">
        <v>5</v>
      </c>
      <c r="H34" s="91" t="e">
        <f t="shared" si="7"/>
        <v>#REF!</v>
      </c>
      <c r="I34" s="92" t="e">
        <f t="shared" si="10"/>
        <v>#REF!</v>
      </c>
      <c r="J34" s="93" t="e">
        <f t="shared" si="8"/>
        <v>#REF!</v>
      </c>
      <c r="K34" s="90" t="s">
        <v>51</v>
      </c>
      <c r="L34" s="94" t="s">
        <v>52</v>
      </c>
      <c r="M34" s="93">
        <v>3570</v>
      </c>
      <c r="N34" s="93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</row>
    <row r="35" spans="1:40" ht="15" customHeight="1" x14ac:dyDescent="0.25">
      <c r="A35" s="18"/>
      <c r="B35" s="86" t="s">
        <v>56</v>
      </c>
      <c r="C35" s="87" t="e">
        <f t="shared" si="6"/>
        <v>#REF!</v>
      </c>
      <c r="D35" s="88" t="e">
        <f t="shared" si="9"/>
        <v>#REF!</v>
      </c>
      <c r="E35" s="89" t="s">
        <v>6</v>
      </c>
      <c r="F35" s="18"/>
      <c r="G35" s="90" t="s">
        <v>6</v>
      </c>
      <c r="H35" s="91" t="e">
        <f t="shared" si="7"/>
        <v>#REF!</v>
      </c>
      <c r="I35" s="92" t="e">
        <f>+#REF!/C13</f>
        <v>#REF!</v>
      </c>
      <c r="J35" s="93" t="e">
        <f t="shared" si="8"/>
        <v>#REF!</v>
      </c>
      <c r="K35" s="90" t="s">
        <v>51</v>
      </c>
      <c r="L35" s="94" t="s">
        <v>52</v>
      </c>
      <c r="M35" s="93">
        <v>3160</v>
      </c>
      <c r="N35" s="93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</row>
    <row r="36" spans="1:40" ht="15" customHeight="1" x14ac:dyDescent="0.25">
      <c r="A36" s="18"/>
      <c r="B36" s="86" t="s">
        <v>57</v>
      </c>
      <c r="C36" s="87" t="e">
        <f t="shared" si="6"/>
        <v>#REF!</v>
      </c>
      <c r="D36" s="88" t="e">
        <f t="shared" si="9"/>
        <v>#REF!</v>
      </c>
      <c r="E36" s="89" t="s">
        <v>8</v>
      </c>
      <c r="F36" s="18"/>
      <c r="G36" s="90" t="s">
        <v>8</v>
      </c>
      <c r="H36" s="91" t="e">
        <f t="shared" si="7"/>
        <v>#REF!</v>
      </c>
      <c r="I36" s="92" t="e">
        <f>+#REF!/C13</f>
        <v>#REF!</v>
      </c>
      <c r="J36" s="93" t="e">
        <f t="shared" si="8"/>
        <v>#REF!</v>
      </c>
      <c r="K36" s="90" t="s">
        <v>51</v>
      </c>
      <c r="L36" s="94" t="s">
        <v>52</v>
      </c>
      <c r="M36" s="93">
        <v>4190</v>
      </c>
      <c r="N36" s="93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</row>
    <row r="37" spans="1:40" ht="15" customHeight="1" x14ac:dyDescent="0.25">
      <c r="A37" s="18"/>
      <c r="B37" s="86" t="s">
        <v>58</v>
      </c>
      <c r="C37" s="87" t="e">
        <f t="shared" si="6"/>
        <v>#REF!</v>
      </c>
      <c r="D37" s="88" t="e">
        <f t="shared" si="9"/>
        <v>#REF!</v>
      </c>
      <c r="E37" s="89" t="s">
        <v>9</v>
      </c>
      <c r="F37" s="18"/>
      <c r="G37" s="90" t="s">
        <v>9</v>
      </c>
      <c r="H37" s="91" t="e">
        <f t="shared" si="7"/>
        <v>#REF!</v>
      </c>
      <c r="I37" s="92" t="e">
        <f>+#REF!/C13</f>
        <v>#REF!</v>
      </c>
      <c r="J37" s="93" t="e">
        <f t="shared" si="8"/>
        <v>#REF!</v>
      </c>
      <c r="K37" s="90" t="s">
        <v>51</v>
      </c>
      <c r="L37" s="94" t="s">
        <v>52</v>
      </c>
      <c r="M37" s="93">
        <v>7252</v>
      </c>
      <c r="N37" s="93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</row>
    <row r="38" spans="1:40" ht="15" customHeight="1" x14ac:dyDescent="0.25">
      <c r="A38" s="18"/>
      <c r="B38" s="86" t="s">
        <v>59</v>
      </c>
      <c r="C38" s="95"/>
      <c r="D38" s="88"/>
      <c r="E38" s="96"/>
      <c r="F38" s="18"/>
      <c r="G38" s="90" t="s">
        <v>60</v>
      </c>
      <c r="H38" s="90"/>
      <c r="I38" s="92"/>
      <c r="J38" s="90"/>
      <c r="K38" s="90"/>
      <c r="L38" s="94"/>
      <c r="M38" s="93">
        <v>0</v>
      </c>
      <c r="N38" s="93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</row>
    <row r="39" spans="1:40" ht="15" customHeight="1" x14ac:dyDescent="0.25">
      <c r="A39" s="18"/>
      <c r="B39" s="86"/>
      <c r="C39" s="95"/>
      <c r="D39" s="97"/>
      <c r="E39" s="96"/>
      <c r="F39" s="18"/>
      <c r="G39" s="98"/>
      <c r="H39" s="99" t="e">
        <f t="shared" ref="H39:J39" si="11">SUM(H31:H38)</f>
        <v>#REF!</v>
      </c>
      <c r="I39" s="100" t="e">
        <f t="shared" si="11"/>
        <v>#REF!</v>
      </c>
      <c r="J39" s="101" t="e">
        <f t="shared" si="11"/>
        <v>#REF!</v>
      </c>
      <c r="K39" s="98" t="s">
        <v>61</v>
      </c>
      <c r="L39" s="102" t="s">
        <v>52</v>
      </c>
      <c r="M39" s="101">
        <f>SUM(M31:M38)</f>
        <v>22010</v>
      </c>
      <c r="N39" s="101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</row>
    <row r="40" spans="1:40" ht="15" customHeight="1" x14ac:dyDescent="0.25">
      <c r="A40" s="18"/>
      <c r="B40" s="86" t="s">
        <v>62</v>
      </c>
      <c r="C40" s="95"/>
      <c r="D40" s="97"/>
      <c r="E40" s="103">
        <f>+H14</f>
        <v>6609.7215999999999</v>
      </c>
      <c r="F40" s="18"/>
      <c r="G40" s="18"/>
      <c r="H40" s="18"/>
      <c r="I40" s="18"/>
      <c r="J40" s="18"/>
      <c r="K40" s="18"/>
      <c r="L40" s="19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</row>
    <row r="41" spans="1:40" ht="15" customHeight="1" x14ac:dyDescent="0.25">
      <c r="A41" s="18"/>
      <c r="B41" s="86" t="s">
        <v>63</v>
      </c>
      <c r="C41" s="95"/>
      <c r="D41" s="97"/>
      <c r="E41" s="103">
        <v>0</v>
      </c>
      <c r="F41" s="18"/>
      <c r="G41" s="18"/>
      <c r="H41" s="18"/>
      <c r="I41" s="18"/>
      <c r="J41" s="18"/>
      <c r="K41" s="18"/>
      <c r="L41" s="19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</row>
    <row r="42" spans="1:40" ht="15" customHeight="1" x14ac:dyDescent="0.25">
      <c r="A42" s="18"/>
      <c r="B42" s="86" t="s">
        <v>64</v>
      </c>
      <c r="C42" s="95"/>
      <c r="D42" s="97"/>
      <c r="E42" s="103">
        <f t="shared" ref="E42:E43" si="12">+D22</f>
        <v>0</v>
      </c>
      <c r="F42" s="18"/>
      <c r="G42" s="18"/>
      <c r="H42" s="18"/>
      <c r="I42" s="18"/>
      <c r="J42" s="18"/>
      <c r="K42" s="18"/>
      <c r="L42" s="19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</row>
    <row r="43" spans="1:40" ht="15" customHeight="1" x14ac:dyDescent="0.25">
      <c r="A43" s="18"/>
      <c r="B43" s="86" t="s">
        <v>65</v>
      </c>
      <c r="C43" s="95"/>
      <c r="D43" s="97"/>
      <c r="E43" s="103">
        <f t="shared" si="12"/>
        <v>2763.2511</v>
      </c>
      <c r="F43" s="18"/>
      <c r="G43" s="18"/>
      <c r="H43" s="18"/>
      <c r="I43" s="18"/>
      <c r="J43" s="18"/>
      <c r="K43" s="18"/>
      <c r="L43" s="19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</row>
    <row r="44" spans="1:40" ht="15" customHeight="1" x14ac:dyDescent="0.25">
      <c r="A44" s="18"/>
      <c r="B44" s="86" t="s">
        <v>66</v>
      </c>
      <c r="C44" s="95"/>
      <c r="D44" s="97"/>
      <c r="E44" s="103">
        <f>+I25</f>
        <v>0</v>
      </c>
      <c r="F44" s="18"/>
      <c r="G44" s="18"/>
      <c r="H44" s="18"/>
      <c r="I44" s="18"/>
      <c r="J44" s="18"/>
      <c r="K44" s="18"/>
      <c r="L44" s="19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</row>
    <row r="45" spans="1:40" ht="15" customHeight="1" x14ac:dyDescent="0.25">
      <c r="A45" s="18"/>
      <c r="B45" s="86" t="s">
        <v>67</v>
      </c>
      <c r="C45" s="104"/>
      <c r="D45" s="97"/>
      <c r="E45" s="96">
        <v>0</v>
      </c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</row>
    <row r="46" spans="1:40" ht="15" customHeight="1" thickBot="1" x14ac:dyDescent="0.3">
      <c r="A46" s="18"/>
      <c r="B46" s="105"/>
      <c r="C46" s="104"/>
      <c r="D46" s="88"/>
      <c r="E46" s="103"/>
      <c r="F46" s="18"/>
      <c r="G46" s="18"/>
      <c r="H46" s="18"/>
      <c r="I46" s="18"/>
      <c r="J46" s="18"/>
      <c r="K46" s="18"/>
      <c r="L46" s="19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</row>
    <row r="47" spans="1:40" ht="15" customHeight="1" thickBot="1" x14ac:dyDescent="0.3">
      <c r="A47" s="18"/>
      <c r="B47" s="106"/>
      <c r="C47" s="107" t="e">
        <f t="shared" ref="C47:D47" si="13">SUM(C31:C46)</f>
        <v>#REF!</v>
      </c>
      <c r="D47" s="108" t="e">
        <f t="shared" si="13"/>
        <v>#REF!</v>
      </c>
      <c r="E47" s="109">
        <f>SUM(E40:E46)</f>
        <v>9372.9727000000003</v>
      </c>
      <c r="F47" s="18"/>
      <c r="G47" s="18"/>
      <c r="H47" s="18"/>
      <c r="I47" s="18"/>
      <c r="J47" s="18"/>
      <c r="K47" s="18"/>
      <c r="L47" s="19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</row>
    <row r="48" spans="1:40" ht="15" customHeight="1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9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</row>
    <row r="49" spans="1:40" ht="15" customHeight="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9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</row>
    <row r="50" spans="1:40" ht="15" customHeight="1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9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</row>
    <row r="51" spans="1:40" ht="15" customHeight="1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9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</row>
    <row r="52" spans="1:40" ht="15" customHeight="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</row>
    <row r="53" spans="1:40" ht="15" customHeight="1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9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</row>
    <row r="54" spans="1:40" ht="15" customHeight="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9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</row>
    <row r="55" spans="1:40" ht="15" customHeight="1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9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</row>
    <row r="56" spans="1:40" ht="15" customHeight="1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9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</row>
    <row r="57" spans="1:40" ht="15" customHeight="1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9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</row>
    <row r="58" spans="1:40" ht="15" customHeight="1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9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</row>
    <row r="59" spans="1:40" ht="15" customHeight="1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9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</row>
    <row r="60" spans="1:40" ht="15" customHeight="1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9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</row>
    <row r="61" spans="1:40" ht="15" customHeight="1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</row>
    <row r="62" spans="1:40" ht="15" customHeight="1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9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</row>
    <row r="63" spans="1:40" ht="15" customHeight="1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9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</row>
    <row r="64" spans="1:40" ht="15" customHeight="1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9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</row>
    <row r="65" spans="1:40" ht="15" customHeight="1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9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</row>
    <row r="66" spans="1:40" ht="15" customHeight="1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9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</row>
    <row r="67" spans="1:40" ht="15" customHeight="1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9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</row>
    <row r="68" spans="1:40" ht="15" customHeight="1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</row>
    <row r="69" spans="1:40" ht="15" customHeight="1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9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</row>
    <row r="70" spans="1:40" ht="15" customHeight="1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9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</row>
    <row r="71" spans="1:40" ht="15" customHeight="1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9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</row>
    <row r="72" spans="1:40" ht="15" customHeight="1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9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</row>
    <row r="73" spans="1:40" ht="15" customHeight="1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9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</row>
    <row r="74" spans="1:40" ht="15" customHeight="1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9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</row>
    <row r="75" spans="1:40" ht="15" customHeight="1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9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</row>
    <row r="76" spans="1:40" ht="15" customHeight="1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9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</row>
    <row r="77" spans="1:40" ht="15" customHeight="1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9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</row>
    <row r="78" spans="1:40" ht="15" customHeight="1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9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</row>
    <row r="79" spans="1:40" ht="15" customHeight="1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</row>
    <row r="80" spans="1:40" ht="15" customHeight="1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9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</row>
    <row r="81" spans="1:40" ht="15" customHeight="1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9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</row>
    <row r="82" spans="1:40" ht="15" customHeight="1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9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</row>
    <row r="83" spans="1:40" ht="15" customHeight="1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9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</row>
    <row r="84" spans="1:40" ht="15" customHeight="1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9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</row>
    <row r="85" spans="1:40" ht="15" customHeight="1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9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</row>
    <row r="86" spans="1:40" ht="15" customHeight="1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9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</row>
    <row r="87" spans="1:40" ht="15" customHeight="1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9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</row>
    <row r="88" spans="1:40" ht="15" customHeight="1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9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</row>
    <row r="89" spans="1:40" ht="15" customHeight="1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9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</row>
    <row r="90" spans="1:40" ht="15" customHeight="1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9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</row>
    <row r="91" spans="1:40" ht="15" customHeight="1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9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</row>
    <row r="92" spans="1:40" ht="15" customHeight="1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9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</row>
    <row r="93" spans="1:40" ht="15" customHeight="1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9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</row>
    <row r="94" spans="1:40" ht="15" customHeight="1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9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</row>
    <row r="95" spans="1:40" ht="15" customHeight="1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9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</row>
    <row r="96" spans="1:40" ht="15" customHeight="1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9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</row>
    <row r="97" spans="1:40" ht="15" customHeight="1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9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</row>
    <row r="98" spans="1:40" ht="15" customHeight="1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9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</row>
    <row r="99" spans="1:40" ht="15" customHeight="1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9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</row>
    <row r="100" spans="1:40" ht="15" customHeight="1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9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</row>
    <row r="101" spans="1:40" ht="15" customHeight="1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9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</row>
    <row r="102" spans="1:40" ht="15" customHeight="1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9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</row>
    <row r="103" spans="1:40" ht="15" customHeight="1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9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</row>
    <row r="104" spans="1:40" ht="15" customHeight="1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9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</row>
    <row r="105" spans="1:40" ht="15" customHeight="1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9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</row>
    <row r="106" spans="1:40" ht="15" customHeight="1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9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</row>
    <row r="107" spans="1:40" ht="15" customHeight="1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9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</row>
    <row r="108" spans="1:40" ht="15" customHeight="1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9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</row>
    <row r="109" spans="1:40" ht="15" customHeight="1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9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</row>
    <row r="110" spans="1:40" ht="15" customHeight="1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9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</row>
    <row r="111" spans="1:40" ht="15" customHeight="1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9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</row>
    <row r="112" spans="1:40" ht="15" customHeight="1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9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</row>
    <row r="113" spans="1:40" ht="15" customHeight="1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9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</row>
    <row r="114" spans="1:40" ht="15" customHeight="1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9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</row>
    <row r="115" spans="1:40" ht="15" customHeight="1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9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</row>
    <row r="116" spans="1:40" ht="15" customHeight="1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9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</row>
    <row r="117" spans="1:40" ht="15" customHeight="1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9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</row>
    <row r="118" spans="1:40" ht="15" customHeight="1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9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</row>
    <row r="119" spans="1:40" ht="15" customHeight="1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9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</row>
    <row r="120" spans="1:40" ht="15" customHeight="1" x14ac:dyDescent="0.2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9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</row>
    <row r="121" spans="1:40" ht="15" customHeight="1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9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</row>
    <row r="122" spans="1:40" ht="15" customHeight="1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9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</row>
    <row r="123" spans="1:40" ht="15" customHeight="1" x14ac:dyDescent="0.2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9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</row>
    <row r="124" spans="1:40" ht="15" customHeight="1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9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</row>
    <row r="125" spans="1:40" ht="15" customHeight="1" x14ac:dyDescent="0.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9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</row>
    <row r="126" spans="1:40" ht="15" customHeight="1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9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</row>
    <row r="127" spans="1:40" ht="15" customHeight="1" x14ac:dyDescent="0.2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9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</row>
    <row r="128" spans="1:40" ht="15" customHeight="1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9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</row>
    <row r="129" spans="1:40" ht="15" customHeight="1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9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</row>
    <row r="130" spans="1:40" ht="15" customHeight="1" x14ac:dyDescent="0.2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9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</row>
    <row r="131" spans="1:40" ht="15" customHeight="1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9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</row>
    <row r="132" spans="1:40" ht="15" customHeight="1" x14ac:dyDescent="0.2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9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</row>
    <row r="133" spans="1:40" ht="15" customHeight="1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9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</row>
    <row r="134" spans="1:40" ht="15" customHeight="1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9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</row>
    <row r="135" spans="1:40" ht="15" customHeight="1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9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</row>
    <row r="136" spans="1:40" ht="15" customHeight="1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9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</row>
    <row r="137" spans="1:40" ht="15" customHeight="1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9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</row>
    <row r="138" spans="1:40" ht="15" customHeight="1" x14ac:dyDescent="0.2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9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</row>
    <row r="139" spans="1:40" ht="15" customHeight="1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9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</row>
    <row r="140" spans="1:40" ht="15" customHeight="1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9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</row>
    <row r="141" spans="1:40" ht="15" customHeight="1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9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</row>
    <row r="142" spans="1:40" ht="15" customHeight="1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9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</row>
    <row r="143" spans="1:40" ht="15" customHeight="1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9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</row>
    <row r="144" spans="1:40" ht="15" customHeight="1" x14ac:dyDescent="0.2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9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</row>
    <row r="145" spans="1:40" ht="15" customHeight="1" x14ac:dyDescent="0.2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9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</row>
    <row r="146" spans="1:40" ht="15" customHeight="1" x14ac:dyDescent="0.2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9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</row>
    <row r="147" spans="1:40" ht="15" customHeight="1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9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</row>
    <row r="148" spans="1:40" ht="15" customHeight="1" x14ac:dyDescent="0.2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9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</row>
    <row r="149" spans="1:40" ht="15" customHeight="1" x14ac:dyDescent="0.2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9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</row>
    <row r="150" spans="1:40" ht="15" customHeight="1" x14ac:dyDescent="0.2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9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</row>
    <row r="151" spans="1:40" ht="15" customHeight="1" x14ac:dyDescent="0.2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9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</row>
    <row r="152" spans="1:40" ht="15" customHeight="1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9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</row>
    <row r="153" spans="1:40" ht="15" customHeight="1" x14ac:dyDescent="0.2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9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</row>
    <row r="154" spans="1:40" ht="15" customHeight="1" x14ac:dyDescent="0.2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9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</row>
    <row r="155" spans="1:40" ht="15" customHeight="1" x14ac:dyDescent="0.2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9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</row>
    <row r="156" spans="1:40" ht="15" customHeight="1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9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</row>
    <row r="157" spans="1:40" ht="15" customHeight="1" x14ac:dyDescent="0.2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9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</row>
    <row r="158" spans="1:40" ht="15" customHeight="1" x14ac:dyDescent="0.2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9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</row>
    <row r="159" spans="1:40" ht="15" customHeight="1" x14ac:dyDescent="0.2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9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</row>
    <row r="160" spans="1:40" ht="15" customHeight="1" x14ac:dyDescent="0.2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9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</row>
    <row r="161" spans="1:40" ht="15" customHeight="1" x14ac:dyDescent="0.2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9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</row>
    <row r="162" spans="1:40" ht="15" customHeight="1" x14ac:dyDescent="0.2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9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</row>
    <row r="163" spans="1:40" ht="15" customHeight="1" x14ac:dyDescent="0.2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9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</row>
    <row r="164" spans="1:40" ht="15" customHeight="1" x14ac:dyDescent="0.2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9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</row>
    <row r="165" spans="1:40" ht="15" customHeight="1" x14ac:dyDescent="0.2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9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</row>
    <row r="166" spans="1:40" ht="15" customHeight="1" x14ac:dyDescent="0.2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9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</row>
    <row r="167" spans="1:40" ht="15" customHeight="1" x14ac:dyDescent="0.2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9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</row>
    <row r="168" spans="1:40" ht="15" customHeight="1" x14ac:dyDescent="0.2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9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</row>
    <row r="169" spans="1:40" ht="15" customHeight="1" x14ac:dyDescent="0.2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9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</row>
    <row r="170" spans="1:40" ht="15" customHeight="1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9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</row>
    <row r="171" spans="1:40" ht="15" customHeight="1" x14ac:dyDescent="0.2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9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</row>
    <row r="172" spans="1:40" ht="15" customHeight="1" x14ac:dyDescent="0.2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9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</row>
    <row r="173" spans="1:40" ht="15" customHeight="1" x14ac:dyDescent="0.2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9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</row>
    <row r="174" spans="1:40" ht="15" customHeight="1" x14ac:dyDescent="0.2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9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</row>
    <row r="175" spans="1:40" ht="15" customHeight="1" x14ac:dyDescent="0.2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9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</row>
    <row r="176" spans="1:40" ht="15" customHeight="1" x14ac:dyDescent="0.2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9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</row>
    <row r="177" spans="1:40" ht="15" customHeight="1" x14ac:dyDescent="0.2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9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</row>
    <row r="178" spans="1:40" ht="15" customHeight="1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9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</row>
    <row r="179" spans="1:40" ht="15" customHeight="1" x14ac:dyDescent="0.2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9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</row>
    <row r="180" spans="1:40" ht="15" customHeight="1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9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</row>
    <row r="181" spans="1:40" ht="15" customHeight="1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9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</row>
    <row r="182" spans="1:40" ht="15" customHeight="1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9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</row>
    <row r="183" spans="1:40" ht="15" customHeight="1" x14ac:dyDescent="0.2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9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</row>
    <row r="184" spans="1:40" ht="15" customHeight="1" x14ac:dyDescent="0.2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9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</row>
    <row r="185" spans="1:40" ht="15" customHeight="1" x14ac:dyDescent="0.2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9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</row>
    <row r="186" spans="1:40" ht="15" customHeight="1" x14ac:dyDescent="0.2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9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</row>
    <row r="187" spans="1:40" ht="15" customHeight="1" x14ac:dyDescent="0.2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9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</row>
    <row r="188" spans="1:40" ht="15" customHeight="1" x14ac:dyDescent="0.2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9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</row>
    <row r="189" spans="1:40" ht="15" customHeight="1" x14ac:dyDescent="0.2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9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</row>
    <row r="190" spans="1:40" ht="15" customHeight="1" x14ac:dyDescent="0.2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9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</row>
    <row r="191" spans="1:40" ht="15" customHeight="1" x14ac:dyDescent="0.2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9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</row>
    <row r="192" spans="1:40" ht="15" customHeight="1" x14ac:dyDescent="0.2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9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</row>
    <row r="193" spans="1:40" ht="15" customHeight="1" x14ac:dyDescent="0.2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9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</row>
    <row r="194" spans="1:40" ht="15" customHeight="1" x14ac:dyDescent="0.2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9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</row>
    <row r="195" spans="1:40" ht="15" customHeight="1" x14ac:dyDescent="0.2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9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</row>
    <row r="196" spans="1:40" ht="15" customHeight="1" x14ac:dyDescent="0.2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9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</row>
    <row r="197" spans="1:40" ht="15" customHeight="1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9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</row>
    <row r="198" spans="1:40" ht="15" customHeight="1" x14ac:dyDescent="0.2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9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</row>
    <row r="199" spans="1:40" ht="15" customHeight="1" x14ac:dyDescent="0.2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9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</row>
    <row r="200" spans="1:40" ht="15" customHeight="1" x14ac:dyDescent="0.2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9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</row>
    <row r="201" spans="1:40" ht="15" customHeight="1" x14ac:dyDescent="0.2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9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</row>
    <row r="202" spans="1:40" ht="15" customHeight="1" x14ac:dyDescent="0.2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9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</row>
    <row r="203" spans="1:40" ht="15" customHeight="1" x14ac:dyDescent="0.2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9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</row>
    <row r="204" spans="1:40" ht="15" customHeight="1" x14ac:dyDescent="0.2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9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</row>
    <row r="205" spans="1:40" ht="15" customHeight="1" x14ac:dyDescent="0.2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9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</row>
    <row r="206" spans="1:40" ht="15" customHeight="1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9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</row>
    <row r="207" spans="1:40" ht="15" customHeight="1" x14ac:dyDescent="0.2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9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</row>
    <row r="208" spans="1:40" ht="15" customHeight="1" x14ac:dyDescent="0.2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9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</row>
    <row r="209" spans="1:40" ht="15" customHeight="1" x14ac:dyDescent="0.2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9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</row>
    <row r="210" spans="1:40" ht="15" customHeight="1" x14ac:dyDescent="0.2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9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</row>
    <row r="211" spans="1:40" ht="15" customHeight="1" x14ac:dyDescent="0.2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9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</row>
    <row r="212" spans="1:40" ht="15" customHeight="1" x14ac:dyDescent="0.2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9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</row>
    <row r="213" spans="1:40" ht="15" customHeight="1" x14ac:dyDescent="0.2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9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</row>
    <row r="214" spans="1:40" ht="15" customHeight="1" x14ac:dyDescent="0.2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9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</row>
    <row r="215" spans="1:40" ht="15" customHeight="1" x14ac:dyDescent="0.2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9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</row>
    <row r="216" spans="1:40" ht="15" customHeight="1" x14ac:dyDescent="0.2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9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</row>
    <row r="217" spans="1:40" ht="15" customHeight="1" x14ac:dyDescent="0.2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9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</row>
    <row r="218" spans="1:40" ht="15" customHeight="1" x14ac:dyDescent="0.2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9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</row>
    <row r="219" spans="1:40" ht="15" customHeight="1" x14ac:dyDescent="0.2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9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</row>
    <row r="220" spans="1:40" ht="15" customHeight="1" x14ac:dyDescent="0.2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9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</row>
    <row r="221" spans="1:40" ht="15" customHeight="1" x14ac:dyDescent="0.25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9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</row>
    <row r="222" spans="1:40" ht="15" customHeight="1" x14ac:dyDescent="0.25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9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</row>
    <row r="223" spans="1:40" ht="15" customHeight="1" x14ac:dyDescent="0.2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9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</row>
    <row r="224" spans="1:40" ht="15" customHeight="1" x14ac:dyDescent="0.25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9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</row>
    <row r="225" spans="1:40" ht="15" customHeight="1" x14ac:dyDescent="0.2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9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</row>
    <row r="226" spans="1:40" ht="15" customHeight="1" x14ac:dyDescent="0.25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9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</row>
    <row r="227" spans="1:40" ht="15" customHeight="1" x14ac:dyDescent="0.25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9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</row>
    <row r="228" spans="1:40" ht="15" customHeight="1" x14ac:dyDescent="0.25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9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</row>
    <row r="229" spans="1:40" ht="15" customHeight="1" x14ac:dyDescent="0.25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9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</row>
    <row r="230" spans="1:40" ht="15" customHeight="1" x14ac:dyDescent="0.25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9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</row>
    <row r="231" spans="1:40" ht="15" customHeight="1" x14ac:dyDescent="0.25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9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</row>
    <row r="232" spans="1:40" ht="15" customHeight="1" x14ac:dyDescent="0.25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9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</row>
    <row r="233" spans="1:40" ht="15" customHeight="1" x14ac:dyDescent="0.25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9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</row>
    <row r="234" spans="1:40" ht="15" customHeight="1" x14ac:dyDescent="0.25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9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</row>
    <row r="235" spans="1:40" ht="15" customHeight="1" x14ac:dyDescent="0.2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9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</row>
    <row r="236" spans="1:40" ht="15" customHeight="1" x14ac:dyDescent="0.25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9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</row>
    <row r="237" spans="1:40" ht="15" customHeight="1" x14ac:dyDescent="0.25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9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</row>
    <row r="238" spans="1:40" ht="15" customHeight="1" x14ac:dyDescent="0.25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9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</row>
    <row r="239" spans="1:40" ht="15" customHeight="1" x14ac:dyDescent="0.25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9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</row>
    <row r="240" spans="1:40" ht="15" customHeight="1" x14ac:dyDescent="0.25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9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</row>
    <row r="241" spans="1:40" ht="15" customHeight="1" x14ac:dyDescent="0.25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9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</row>
    <row r="242" spans="1:40" ht="15" customHeight="1" x14ac:dyDescent="0.25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9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</row>
    <row r="243" spans="1:40" ht="15" customHeight="1" x14ac:dyDescent="0.25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9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</row>
    <row r="244" spans="1:40" ht="15" customHeight="1" x14ac:dyDescent="0.25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9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</row>
    <row r="245" spans="1:40" ht="15" customHeight="1" x14ac:dyDescent="0.2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9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</row>
    <row r="246" spans="1:40" ht="15" customHeight="1" x14ac:dyDescent="0.25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9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</row>
    <row r="247" spans="1:40" ht="15" customHeight="1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9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</row>
    <row r="248" spans="1:40" ht="15" customHeight="1" x14ac:dyDescent="0.25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9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</row>
    <row r="249" spans="1:40" ht="15" customHeight="1" x14ac:dyDescent="0.25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9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</row>
    <row r="250" spans="1:40" ht="15" customHeight="1" x14ac:dyDescent="0.25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9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</row>
    <row r="251" spans="1:40" ht="15" customHeight="1" x14ac:dyDescent="0.25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9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</row>
    <row r="252" spans="1:40" ht="15" customHeight="1" x14ac:dyDescent="0.25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9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</row>
    <row r="253" spans="1:40" ht="15" customHeight="1" x14ac:dyDescent="0.25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9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</row>
    <row r="254" spans="1:40" ht="15" customHeight="1" x14ac:dyDescent="0.25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9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</row>
    <row r="255" spans="1:40" ht="15" customHeight="1" x14ac:dyDescent="0.2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9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</row>
    <row r="256" spans="1:40" ht="15" customHeight="1" x14ac:dyDescent="0.25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9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</row>
    <row r="257" spans="1:40" ht="15" customHeight="1" x14ac:dyDescent="0.25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9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</row>
    <row r="258" spans="1:40" ht="15" customHeight="1" x14ac:dyDescent="0.25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9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</row>
    <row r="259" spans="1:40" ht="15" customHeight="1" x14ac:dyDescent="0.25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9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</row>
    <row r="260" spans="1:40" ht="15" customHeight="1" x14ac:dyDescent="0.25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9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</row>
    <row r="261" spans="1:40" ht="15" customHeight="1" x14ac:dyDescent="0.25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9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</row>
    <row r="262" spans="1:40" ht="15" customHeight="1" x14ac:dyDescent="0.25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9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</row>
    <row r="263" spans="1:40" ht="15" customHeight="1" x14ac:dyDescent="0.25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9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</row>
    <row r="264" spans="1:40" ht="15" customHeight="1" x14ac:dyDescent="0.25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9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</row>
    <row r="265" spans="1:40" ht="15" customHeight="1" x14ac:dyDescent="0.25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9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</row>
    <row r="266" spans="1:40" ht="15" customHeight="1" x14ac:dyDescent="0.25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9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</row>
    <row r="267" spans="1:40" ht="15" customHeight="1" x14ac:dyDescent="0.25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9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</row>
    <row r="268" spans="1:40" ht="15" customHeight="1" x14ac:dyDescent="0.25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9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</row>
    <row r="269" spans="1:40" ht="15" customHeight="1" x14ac:dyDescent="0.25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9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</row>
    <row r="270" spans="1:40" ht="15" customHeight="1" x14ac:dyDescent="0.25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9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</row>
    <row r="271" spans="1:40" ht="15" customHeight="1" x14ac:dyDescent="0.25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9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</row>
    <row r="272" spans="1:40" ht="15" customHeight="1" x14ac:dyDescent="0.25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9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</row>
    <row r="273" spans="1:40" ht="15" customHeight="1" x14ac:dyDescent="0.25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9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</row>
    <row r="274" spans="1:40" ht="15" customHeight="1" x14ac:dyDescent="0.25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9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</row>
    <row r="275" spans="1:40" ht="15" customHeight="1" x14ac:dyDescent="0.25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9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</row>
    <row r="276" spans="1:40" ht="15" customHeight="1" x14ac:dyDescent="0.25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9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</row>
    <row r="277" spans="1:40" ht="15" customHeight="1" x14ac:dyDescent="0.25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9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</row>
    <row r="278" spans="1:40" ht="15" customHeight="1" x14ac:dyDescent="0.25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9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</row>
    <row r="279" spans="1:40" ht="15" customHeight="1" x14ac:dyDescent="0.25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9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</row>
    <row r="280" spans="1:40" ht="15" customHeight="1" x14ac:dyDescent="0.25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9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</row>
    <row r="281" spans="1:40" ht="15" customHeight="1" x14ac:dyDescent="0.25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9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</row>
    <row r="282" spans="1:40" ht="15" customHeight="1" x14ac:dyDescent="0.25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9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</row>
    <row r="283" spans="1:40" ht="15" customHeight="1" x14ac:dyDescent="0.25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9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</row>
    <row r="284" spans="1:40" ht="15" customHeight="1" x14ac:dyDescent="0.25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9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</row>
    <row r="285" spans="1:40" ht="15" customHeight="1" x14ac:dyDescent="0.25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9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</row>
    <row r="286" spans="1:40" ht="15" customHeight="1" x14ac:dyDescent="0.25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9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</row>
    <row r="287" spans="1:40" ht="15" customHeight="1" x14ac:dyDescent="0.25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9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</row>
    <row r="288" spans="1:40" ht="15" customHeight="1" x14ac:dyDescent="0.25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9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</row>
    <row r="289" spans="1:40" ht="15" customHeight="1" x14ac:dyDescent="0.25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9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</row>
    <row r="290" spans="1:40" ht="15" customHeight="1" x14ac:dyDescent="0.25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9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</row>
    <row r="291" spans="1:40" ht="15" customHeight="1" x14ac:dyDescent="0.25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9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</row>
    <row r="292" spans="1:40" ht="15" customHeight="1" x14ac:dyDescent="0.25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9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</row>
    <row r="293" spans="1:40" ht="15" customHeight="1" x14ac:dyDescent="0.25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9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</row>
    <row r="294" spans="1:40" ht="15" customHeight="1" x14ac:dyDescent="0.25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9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</row>
    <row r="295" spans="1:40" ht="15" customHeight="1" x14ac:dyDescent="0.25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9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</row>
    <row r="296" spans="1:40" ht="15" customHeight="1" x14ac:dyDescent="0.25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9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</row>
    <row r="297" spans="1:40" ht="15" customHeight="1" x14ac:dyDescent="0.2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9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</row>
    <row r="298" spans="1:40" ht="15" customHeight="1" x14ac:dyDescent="0.25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9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</row>
    <row r="299" spans="1:40" ht="15" customHeight="1" x14ac:dyDescent="0.25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9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</row>
    <row r="300" spans="1:40" ht="15" customHeight="1" x14ac:dyDescent="0.25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9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</row>
    <row r="301" spans="1:40" ht="15" customHeight="1" x14ac:dyDescent="0.25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9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</row>
    <row r="302" spans="1:40" ht="15" customHeight="1" x14ac:dyDescent="0.25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9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</row>
    <row r="303" spans="1:40" ht="15" customHeight="1" x14ac:dyDescent="0.25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9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</row>
    <row r="304" spans="1:40" ht="15" customHeight="1" x14ac:dyDescent="0.25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9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</row>
    <row r="305" spans="1:40" ht="15" customHeight="1" x14ac:dyDescent="0.25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9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</row>
    <row r="306" spans="1:40" ht="15" customHeight="1" x14ac:dyDescent="0.25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9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</row>
    <row r="307" spans="1:40" ht="15" customHeight="1" x14ac:dyDescent="0.25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9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</row>
    <row r="308" spans="1:40" ht="15" customHeight="1" x14ac:dyDescent="0.25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9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</row>
    <row r="309" spans="1:40" ht="15" customHeight="1" x14ac:dyDescent="0.25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9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</row>
    <row r="310" spans="1:40" ht="15" customHeight="1" x14ac:dyDescent="0.25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9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</row>
    <row r="311" spans="1:40" ht="15" customHeight="1" x14ac:dyDescent="0.25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9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</row>
    <row r="312" spans="1:40" ht="15" customHeight="1" x14ac:dyDescent="0.25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9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</row>
    <row r="313" spans="1:40" ht="15" customHeight="1" x14ac:dyDescent="0.25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9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</row>
    <row r="314" spans="1:40" ht="15" customHeight="1" x14ac:dyDescent="0.25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9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</row>
    <row r="315" spans="1:40" ht="15" customHeight="1" x14ac:dyDescent="0.25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9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</row>
    <row r="316" spans="1:40" ht="15" customHeight="1" x14ac:dyDescent="0.25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9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</row>
    <row r="317" spans="1:40" ht="15" customHeight="1" x14ac:dyDescent="0.25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9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</row>
    <row r="318" spans="1:40" ht="15" customHeight="1" x14ac:dyDescent="0.25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9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</row>
    <row r="319" spans="1:40" ht="15" customHeight="1" x14ac:dyDescent="0.25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9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</row>
    <row r="320" spans="1:40" ht="15" customHeight="1" x14ac:dyDescent="0.25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9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</row>
    <row r="321" spans="1:40" ht="15" customHeight="1" x14ac:dyDescent="0.25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9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</row>
    <row r="322" spans="1:40" ht="15" customHeight="1" x14ac:dyDescent="0.25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9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</row>
    <row r="323" spans="1:40" ht="15" customHeight="1" x14ac:dyDescent="0.25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9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</row>
    <row r="324" spans="1:40" ht="15" customHeight="1" x14ac:dyDescent="0.25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9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</row>
    <row r="325" spans="1:40" ht="15" customHeight="1" x14ac:dyDescent="0.25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9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</row>
    <row r="326" spans="1:40" ht="15" customHeight="1" x14ac:dyDescent="0.25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9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</row>
    <row r="327" spans="1:40" ht="15" customHeight="1" x14ac:dyDescent="0.25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9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</row>
    <row r="328" spans="1:40" ht="15" customHeight="1" x14ac:dyDescent="0.25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9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</row>
    <row r="329" spans="1:40" ht="15" customHeight="1" x14ac:dyDescent="0.25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9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</row>
    <row r="330" spans="1:40" ht="15" customHeight="1" x14ac:dyDescent="0.25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9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</row>
    <row r="331" spans="1:40" ht="15" customHeight="1" x14ac:dyDescent="0.25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9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</row>
    <row r="332" spans="1:40" ht="15" customHeight="1" x14ac:dyDescent="0.25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9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</row>
    <row r="333" spans="1:40" ht="15" customHeight="1" x14ac:dyDescent="0.25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9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</row>
    <row r="334" spans="1:40" ht="15" customHeight="1" x14ac:dyDescent="0.25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9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</row>
    <row r="335" spans="1:40" ht="15" customHeight="1" x14ac:dyDescent="0.25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9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</row>
    <row r="336" spans="1:40" ht="15" customHeight="1" x14ac:dyDescent="0.25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9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</row>
    <row r="337" spans="1:40" ht="15" customHeight="1" x14ac:dyDescent="0.25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9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</row>
    <row r="338" spans="1:40" ht="15" customHeight="1" x14ac:dyDescent="0.25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9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</row>
    <row r="339" spans="1:40" ht="15" customHeight="1" x14ac:dyDescent="0.25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9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</row>
    <row r="340" spans="1:40" ht="15" customHeight="1" x14ac:dyDescent="0.25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9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</row>
    <row r="341" spans="1:40" ht="15" customHeight="1" x14ac:dyDescent="0.25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9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</row>
    <row r="342" spans="1:40" ht="15" customHeight="1" x14ac:dyDescent="0.25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9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</row>
    <row r="343" spans="1:40" ht="15" customHeight="1" x14ac:dyDescent="0.25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9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</row>
    <row r="344" spans="1:40" ht="15" customHeight="1" x14ac:dyDescent="0.25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9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</row>
    <row r="345" spans="1:40" ht="15" customHeight="1" x14ac:dyDescent="0.25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9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</row>
    <row r="346" spans="1:40" ht="15" customHeight="1" x14ac:dyDescent="0.25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9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</row>
    <row r="347" spans="1:40" ht="15" customHeight="1" x14ac:dyDescent="0.25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9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</row>
    <row r="348" spans="1:40" ht="15" customHeight="1" x14ac:dyDescent="0.25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9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</row>
    <row r="349" spans="1:40" ht="15" customHeight="1" x14ac:dyDescent="0.25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9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</row>
    <row r="350" spans="1:40" ht="15" customHeight="1" x14ac:dyDescent="0.25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9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</row>
    <row r="351" spans="1:40" ht="15" customHeight="1" x14ac:dyDescent="0.25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9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</row>
    <row r="352" spans="1:40" ht="15" customHeight="1" x14ac:dyDescent="0.25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9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</row>
    <row r="353" spans="1:40" ht="15" customHeight="1" x14ac:dyDescent="0.25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9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</row>
    <row r="354" spans="1:40" ht="15" customHeight="1" x14ac:dyDescent="0.25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9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</row>
    <row r="355" spans="1:40" ht="15" customHeight="1" x14ac:dyDescent="0.25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9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</row>
    <row r="356" spans="1:40" ht="15" customHeight="1" x14ac:dyDescent="0.25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9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</row>
    <row r="357" spans="1:40" ht="15" customHeight="1" x14ac:dyDescent="0.25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9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</row>
    <row r="358" spans="1:40" ht="15" customHeight="1" x14ac:dyDescent="0.25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9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</row>
    <row r="359" spans="1:40" ht="15" customHeight="1" x14ac:dyDescent="0.25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9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</row>
    <row r="360" spans="1:40" ht="15" customHeight="1" x14ac:dyDescent="0.25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9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</row>
    <row r="361" spans="1:40" ht="15" customHeight="1" x14ac:dyDescent="0.25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9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</row>
    <row r="362" spans="1:40" ht="15" customHeight="1" x14ac:dyDescent="0.25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9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</row>
    <row r="363" spans="1:40" ht="15" customHeight="1" x14ac:dyDescent="0.25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9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</row>
    <row r="364" spans="1:40" ht="15" customHeight="1" x14ac:dyDescent="0.25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9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</row>
    <row r="365" spans="1:40" ht="15" customHeight="1" x14ac:dyDescent="0.25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9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</row>
    <row r="366" spans="1:40" ht="15" customHeight="1" x14ac:dyDescent="0.25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9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</row>
    <row r="367" spans="1:40" ht="15" customHeight="1" x14ac:dyDescent="0.25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9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</row>
    <row r="368" spans="1:40" ht="15" customHeight="1" x14ac:dyDescent="0.25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9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</row>
    <row r="369" spans="1:40" ht="15" customHeight="1" x14ac:dyDescent="0.25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9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</row>
    <row r="370" spans="1:40" ht="15" customHeight="1" x14ac:dyDescent="0.25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9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</row>
    <row r="371" spans="1:40" ht="15" customHeight="1" x14ac:dyDescent="0.25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9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</row>
    <row r="372" spans="1:40" ht="15" customHeight="1" x14ac:dyDescent="0.25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9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</row>
    <row r="373" spans="1:40" ht="15" customHeight="1" x14ac:dyDescent="0.25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9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</row>
    <row r="374" spans="1:40" ht="15" customHeight="1" x14ac:dyDescent="0.25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9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</row>
    <row r="375" spans="1:40" ht="15" customHeight="1" x14ac:dyDescent="0.25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9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</row>
    <row r="376" spans="1:40" ht="15" customHeight="1" x14ac:dyDescent="0.25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9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</row>
    <row r="377" spans="1:40" ht="15" customHeight="1" x14ac:dyDescent="0.25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9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</row>
    <row r="378" spans="1:40" ht="15" customHeight="1" x14ac:dyDescent="0.25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9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</row>
    <row r="379" spans="1:40" ht="15" customHeight="1" x14ac:dyDescent="0.25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9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</row>
    <row r="380" spans="1:40" ht="15" customHeight="1" x14ac:dyDescent="0.25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9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</row>
    <row r="381" spans="1:40" ht="15" customHeight="1" x14ac:dyDescent="0.25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9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</row>
    <row r="382" spans="1:40" ht="15" customHeight="1" x14ac:dyDescent="0.25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9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</row>
    <row r="383" spans="1:40" ht="15" customHeight="1" x14ac:dyDescent="0.25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9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</row>
    <row r="384" spans="1:40" ht="15" customHeight="1" x14ac:dyDescent="0.25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9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</row>
    <row r="385" spans="1:40" ht="15" customHeight="1" x14ac:dyDescent="0.25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9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</row>
    <row r="386" spans="1:40" ht="15" customHeight="1" x14ac:dyDescent="0.25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9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</row>
    <row r="387" spans="1:40" ht="15" customHeight="1" x14ac:dyDescent="0.25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9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</row>
    <row r="388" spans="1:40" ht="15" customHeight="1" x14ac:dyDescent="0.25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9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</row>
    <row r="389" spans="1:40" ht="15" customHeight="1" x14ac:dyDescent="0.25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9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</row>
    <row r="390" spans="1:40" ht="15" customHeight="1" x14ac:dyDescent="0.25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9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</row>
    <row r="391" spans="1:40" ht="15" customHeight="1" x14ac:dyDescent="0.25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9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</row>
    <row r="392" spans="1:40" ht="15" customHeight="1" x14ac:dyDescent="0.25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9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</row>
    <row r="393" spans="1:40" ht="15" customHeight="1" x14ac:dyDescent="0.25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9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</row>
    <row r="394" spans="1:40" ht="15" customHeight="1" x14ac:dyDescent="0.25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9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</row>
    <row r="395" spans="1:40" ht="15" customHeight="1" x14ac:dyDescent="0.25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9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</row>
    <row r="396" spans="1:40" ht="15" customHeight="1" x14ac:dyDescent="0.25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9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</row>
    <row r="397" spans="1:40" ht="15" customHeight="1" x14ac:dyDescent="0.25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9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</row>
    <row r="398" spans="1:40" ht="15" customHeight="1" x14ac:dyDescent="0.25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9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</row>
    <row r="399" spans="1:40" ht="15" customHeight="1" x14ac:dyDescent="0.25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9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</row>
    <row r="400" spans="1:40" ht="15" customHeight="1" x14ac:dyDescent="0.25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9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</row>
    <row r="401" spans="1:40" ht="15" customHeight="1" x14ac:dyDescent="0.25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9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</row>
    <row r="402" spans="1:40" ht="15" customHeight="1" x14ac:dyDescent="0.25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9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</row>
    <row r="403" spans="1:40" ht="15" customHeight="1" x14ac:dyDescent="0.25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9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</row>
    <row r="404" spans="1:40" ht="15" customHeight="1" x14ac:dyDescent="0.25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9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</row>
    <row r="405" spans="1:40" ht="15" customHeight="1" x14ac:dyDescent="0.25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9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</row>
    <row r="406" spans="1:40" ht="15" customHeight="1" x14ac:dyDescent="0.25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9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</row>
    <row r="407" spans="1:40" ht="15" customHeight="1" x14ac:dyDescent="0.25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9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</row>
    <row r="408" spans="1:40" ht="15" customHeight="1" x14ac:dyDescent="0.25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9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</row>
    <row r="409" spans="1:40" ht="15" customHeight="1" x14ac:dyDescent="0.25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9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</row>
    <row r="410" spans="1:40" ht="15" customHeight="1" x14ac:dyDescent="0.25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9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</row>
    <row r="411" spans="1:40" ht="15" customHeight="1" x14ac:dyDescent="0.25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9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</row>
    <row r="412" spans="1:40" ht="15" customHeight="1" x14ac:dyDescent="0.25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9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</row>
    <row r="413" spans="1:40" ht="15" customHeight="1" x14ac:dyDescent="0.25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9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</row>
    <row r="414" spans="1:40" ht="15" customHeight="1" x14ac:dyDescent="0.25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9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</row>
    <row r="415" spans="1:40" ht="15" customHeight="1" x14ac:dyDescent="0.25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9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</row>
    <row r="416" spans="1:40" ht="15" customHeight="1" x14ac:dyDescent="0.25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9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</row>
    <row r="417" spans="1:40" ht="15" customHeight="1" x14ac:dyDescent="0.25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9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</row>
    <row r="418" spans="1:40" ht="15" customHeight="1" x14ac:dyDescent="0.25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9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</row>
    <row r="419" spans="1:40" ht="15" customHeight="1" x14ac:dyDescent="0.25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9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</row>
    <row r="420" spans="1:40" ht="15" customHeight="1" x14ac:dyDescent="0.25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9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</row>
    <row r="421" spans="1:40" ht="15" customHeight="1" x14ac:dyDescent="0.25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9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</row>
    <row r="422" spans="1:40" ht="15" customHeight="1" x14ac:dyDescent="0.25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9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</row>
    <row r="423" spans="1:40" ht="15" customHeight="1" x14ac:dyDescent="0.25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9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</row>
    <row r="424" spans="1:40" ht="15" customHeight="1" x14ac:dyDescent="0.25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9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</row>
    <row r="425" spans="1:40" ht="15" customHeight="1" x14ac:dyDescent="0.25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9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</row>
    <row r="426" spans="1:40" ht="15" customHeight="1" x14ac:dyDescent="0.25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9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</row>
    <row r="427" spans="1:40" ht="15" customHeight="1" x14ac:dyDescent="0.25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9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</row>
    <row r="428" spans="1:40" ht="15" customHeight="1" x14ac:dyDescent="0.25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9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</row>
    <row r="429" spans="1:40" ht="15" customHeight="1" x14ac:dyDescent="0.25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9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</row>
    <row r="430" spans="1:40" ht="15" customHeight="1" x14ac:dyDescent="0.25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9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</row>
    <row r="431" spans="1:40" ht="15" customHeight="1" x14ac:dyDescent="0.25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9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</row>
    <row r="432" spans="1:40" ht="15" customHeight="1" x14ac:dyDescent="0.25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9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</row>
    <row r="433" spans="1:40" ht="15" customHeight="1" x14ac:dyDescent="0.25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9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</row>
    <row r="434" spans="1:40" ht="15" customHeight="1" x14ac:dyDescent="0.25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9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</row>
    <row r="435" spans="1:40" ht="15" customHeight="1" x14ac:dyDescent="0.25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9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</row>
    <row r="436" spans="1:40" ht="15" customHeight="1" x14ac:dyDescent="0.25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9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</row>
    <row r="437" spans="1:40" ht="15" customHeight="1" x14ac:dyDescent="0.25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9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</row>
    <row r="438" spans="1:40" ht="15" customHeight="1" x14ac:dyDescent="0.25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9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  <c r="AN438" s="18"/>
    </row>
    <row r="439" spans="1:40" ht="15" customHeight="1" x14ac:dyDescent="0.25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9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</row>
    <row r="440" spans="1:40" ht="15" customHeight="1" x14ac:dyDescent="0.25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9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</row>
    <row r="441" spans="1:40" ht="15" customHeight="1" x14ac:dyDescent="0.25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9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</row>
    <row r="442" spans="1:40" ht="15" customHeight="1" x14ac:dyDescent="0.25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9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  <c r="AN442" s="18"/>
    </row>
    <row r="443" spans="1:40" ht="15" customHeight="1" x14ac:dyDescent="0.25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9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</row>
    <row r="444" spans="1:40" ht="15" customHeight="1" x14ac:dyDescent="0.25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9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</row>
    <row r="445" spans="1:40" ht="15" customHeight="1" x14ac:dyDescent="0.25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9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</row>
    <row r="446" spans="1:40" ht="15" customHeight="1" x14ac:dyDescent="0.25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9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</row>
    <row r="447" spans="1:40" ht="15" customHeight="1" x14ac:dyDescent="0.25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9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</row>
    <row r="448" spans="1:40" ht="15" customHeight="1" x14ac:dyDescent="0.25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9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  <c r="AN448" s="18"/>
    </row>
    <row r="449" spans="1:40" ht="15" customHeight="1" x14ac:dyDescent="0.25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9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  <c r="AN449" s="18"/>
    </row>
    <row r="450" spans="1:40" ht="15" customHeight="1" x14ac:dyDescent="0.25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9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</row>
    <row r="451" spans="1:40" ht="15" customHeight="1" x14ac:dyDescent="0.25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9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</row>
    <row r="452" spans="1:40" ht="15" customHeight="1" x14ac:dyDescent="0.25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9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/>
    </row>
    <row r="453" spans="1:40" ht="15" customHeight="1" x14ac:dyDescent="0.25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9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</row>
    <row r="454" spans="1:40" ht="15" customHeight="1" x14ac:dyDescent="0.25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9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</row>
    <row r="455" spans="1:40" ht="15" customHeight="1" x14ac:dyDescent="0.25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9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</row>
    <row r="456" spans="1:40" ht="15" customHeight="1" x14ac:dyDescent="0.25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9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</row>
    <row r="457" spans="1:40" ht="15" customHeight="1" x14ac:dyDescent="0.25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9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8"/>
      <c r="AN457" s="18"/>
    </row>
    <row r="458" spans="1:40" ht="15" customHeight="1" x14ac:dyDescent="0.25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9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</row>
    <row r="459" spans="1:40" ht="15" customHeight="1" x14ac:dyDescent="0.25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9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</row>
    <row r="460" spans="1:40" ht="15" customHeight="1" x14ac:dyDescent="0.25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9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</row>
    <row r="461" spans="1:40" ht="15" customHeight="1" x14ac:dyDescent="0.25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9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</row>
    <row r="462" spans="1:40" ht="15" customHeight="1" x14ac:dyDescent="0.25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9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</row>
    <row r="463" spans="1:40" ht="15" customHeight="1" x14ac:dyDescent="0.25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9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</row>
    <row r="464" spans="1:40" ht="15" customHeight="1" x14ac:dyDescent="0.25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9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</row>
    <row r="465" spans="1:40" ht="15" customHeight="1" x14ac:dyDescent="0.25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9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</row>
    <row r="466" spans="1:40" ht="15" customHeight="1" x14ac:dyDescent="0.25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9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  <c r="AN466" s="18"/>
    </row>
    <row r="467" spans="1:40" ht="15" customHeight="1" x14ac:dyDescent="0.25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9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</row>
    <row r="468" spans="1:40" ht="15" customHeight="1" x14ac:dyDescent="0.25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9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  <c r="AN468" s="18"/>
    </row>
    <row r="469" spans="1:40" ht="15" customHeight="1" x14ac:dyDescent="0.25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9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  <c r="AN469" s="18"/>
    </row>
    <row r="470" spans="1:40" ht="15" customHeight="1" x14ac:dyDescent="0.25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9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</row>
    <row r="471" spans="1:40" ht="15" customHeight="1" x14ac:dyDescent="0.25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9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</row>
    <row r="472" spans="1:40" ht="15" customHeight="1" x14ac:dyDescent="0.25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9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</row>
    <row r="473" spans="1:40" ht="15" customHeight="1" x14ac:dyDescent="0.25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9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</row>
    <row r="474" spans="1:40" ht="15" customHeight="1" x14ac:dyDescent="0.25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9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</row>
    <row r="475" spans="1:40" ht="15" customHeight="1" x14ac:dyDescent="0.25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9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</row>
    <row r="476" spans="1:40" ht="15" customHeight="1" x14ac:dyDescent="0.25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9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</row>
    <row r="477" spans="1:40" ht="15" customHeight="1" x14ac:dyDescent="0.25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9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</row>
    <row r="478" spans="1:40" ht="15" customHeight="1" x14ac:dyDescent="0.25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9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  <c r="AN478" s="18"/>
    </row>
    <row r="479" spans="1:40" ht="15" customHeight="1" x14ac:dyDescent="0.25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9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8"/>
      <c r="AN479" s="18"/>
    </row>
    <row r="480" spans="1:40" ht="15" customHeight="1" x14ac:dyDescent="0.25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9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  <c r="AN480" s="18"/>
    </row>
    <row r="481" spans="1:40" ht="15" customHeight="1" x14ac:dyDescent="0.25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9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</row>
    <row r="482" spans="1:40" ht="15" customHeight="1" x14ac:dyDescent="0.25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9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</row>
    <row r="483" spans="1:40" ht="15" customHeight="1" x14ac:dyDescent="0.25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9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</row>
    <row r="484" spans="1:40" ht="15" customHeight="1" x14ac:dyDescent="0.25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9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  <c r="AN484" s="18"/>
    </row>
    <row r="485" spans="1:40" ht="15" customHeight="1" x14ac:dyDescent="0.25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9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</row>
    <row r="486" spans="1:40" ht="15" customHeight="1" x14ac:dyDescent="0.25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9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  <c r="AN486" s="18"/>
    </row>
    <row r="487" spans="1:40" ht="15" customHeight="1" x14ac:dyDescent="0.25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9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</row>
    <row r="488" spans="1:40" ht="15" customHeight="1" x14ac:dyDescent="0.25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9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</row>
    <row r="489" spans="1:40" ht="15" customHeight="1" x14ac:dyDescent="0.25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9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</row>
    <row r="490" spans="1:40" ht="15" customHeight="1" x14ac:dyDescent="0.25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9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</row>
    <row r="491" spans="1:40" ht="15" customHeight="1" x14ac:dyDescent="0.25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9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</row>
    <row r="492" spans="1:40" ht="15" customHeight="1" x14ac:dyDescent="0.25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9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</row>
    <row r="493" spans="1:40" ht="15" customHeight="1" x14ac:dyDescent="0.25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9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</row>
    <row r="494" spans="1:40" ht="15" customHeight="1" x14ac:dyDescent="0.25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9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</row>
    <row r="495" spans="1:40" ht="15" customHeight="1" x14ac:dyDescent="0.25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9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</row>
    <row r="496" spans="1:40" ht="15" customHeight="1" x14ac:dyDescent="0.25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9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</row>
    <row r="497" spans="1:40" ht="15" customHeight="1" x14ac:dyDescent="0.25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9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</row>
    <row r="498" spans="1:40" ht="15" customHeight="1" x14ac:dyDescent="0.25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9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  <c r="AN498" s="18"/>
    </row>
    <row r="499" spans="1:40" ht="15" customHeight="1" x14ac:dyDescent="0.25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9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  <c r="AN499" s="18"/>
    </row>
    <row r="500" spans="1:40" ht="15" customHeight="1" x14ac:dyDescent="0.25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9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  <c r="AN500" s="18"/>
    </row>
    <row r="501" spans="1:40" ht="15" customHeight="1" x14ac:dyDescent="0.25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9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  <c r="AN501" s="18"/>
    </row>
    <row r="502" spans="1:40" ht="15" customHeight="1" x14ac:dyDescent="0.25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9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  <c r="AN502" s="18"/>
    </row>
    <row r="503" spans="1:40" ht="15" customHeight="1" x14ac:dyDescent="0.25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9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  <c r="AN503" s="18"/>
    </row>
    <row r="504" spans="1:40" ht="15" customHeight="1" x14ac:dyDescent="0.25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9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</row>
    <row r="505" spans="1:40" ht="15" customHeight="1" x14ac:dyDescent="0.25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9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  <c r="AN505" s="18"/>
    </row>
    <row r="506" spans="1:40" ht="15" customHeight="1" x14ac:dyDescent="0.25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9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</row>
    <row r="507" spans="1:40" ht="15" customHeight="1" x14ac:dyDescent="0.25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9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  <c r="AN507" s="18"/>
    </row>
    <row r="508" spans="1:40" ht="15" customHeight="1" x14ac:dyDescent="0.25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9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</row>
    <row r="509" spans="1:40" ht="15" customHeight="1" x14ac:dyDescent="0.25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9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</row>
    <row r="510" spans="1:40" ht="15" customHeight="1" x14ac:dyDescent="0.25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9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</row>
    <row r="511" spans="1:40" ht="15" customHeight="1" x14ac:dyDescent="0.25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9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18"/>
    </row>
    <row r="512" spans="1:40" ht="15" customHeight="1" x14ac:dyDescent="0.25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9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18"/>
    </row>
    <row r="513" spans="1:40" ht="15" customHeight="1" x14ac:dyDescent="0.25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9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</row>
    <row r="514" spans="1:40" ht="15" customHeight="1" x14ac:dyDescent="0.25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9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18"/>
    </row>
    <row r="515" spans="1:40" ht="15" customHeight="1" x14ac:dyDescent="0.25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9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18"/>
    </row>
    <row r="516" spans="1:40" ht="15" customHeight="1" x14ac:dyDescent="0.25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9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  <c r="AN516" s="18"/>
    </row>
    <row r="517" spans="1:40" ht="15" customHeight="1" x14ac:dyDescent="0.25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9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  <c r="AN517" s="18"/>
    </row>
    <row r="518" spans="1:40" ht="15" customHeight="1" x14ac:dyDescent="0.25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9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</row>
    <row r="519" spans="1:40" ht="15" customHeight="1" x14ac:dyDescent="0.25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9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  <c r="AN519" s="18"/>
    </row>
    <row r="520" spans="1:40" ht="15" customHeight="1" x14ac:dyDescent="0.25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9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18"/>
    </row>
    <row r="521" spans="1:40" ht="15" customHeight="1" x14ac:dyDescent="0.25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9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18"/>
    </row>
    <row r="522" spans="1:40" ht="15" customHeight="1" x14ac:dyDescent="0.25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9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</row>
    <row r="523" spans="1:40" ht="15" customHeight="1" x14ac:dyDescent="0.25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9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  <c r="AN523" s="18"/>
    </row>
    <row r="524" spans="1:40" ht="15" customHeight="1" x14ac:dyDescent="0.25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9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</row>
    <row r="525" spans="1:40" ht="15" customHeight="1" x14ac:dyDescent="0.25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9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18"/>
    </row>
    <row r="526" spans="1:40" ht="15" customHeight="1" x14ac:dyDescent="0.25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9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18"/>
    </row>
    <row r="527" spans="1:40" ht="15" customHeight="1" x14ac:dyDescent="0.25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9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18"/>
    </row>
    <row r="528" spans="1:40" ht="15" customHeight="1" x14ac:dyDescent="0.25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9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18"/>
    </row>
    <row r="529" spans="1:40" ht="15" customHeight="1" x14ac:dyDescent="0.25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9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18"/>
    </row>
    <row r="530" spans="1:40" ht="15" customHeight="1" x14ac:dyDescent="0.25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9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18"/>
    </row>
    <row r="531" spans="1:40" ht="15" customHeight="1" x14ac:dyDescent="0.25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9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18"/>
    </row>
    <row r="532" spans="1:40" ht="15" customHeight="1" x14ac:dyDescent="0.25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9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</row>
    <row r="533" spans="1:40" ht="15" customHeight="1" x14ac:dyDescent="0.25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9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18"/>
    </row>
    <row r="534" spans="1:40" ht="15" customHeight="1" x14ac:dyDescent="0.25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9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18"/>
    </row>
    <row r="535" spans="1:40" ht="15" customHeight="1" x14ac:dyDescent="0.25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9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  <c r="AN535" s="18"/>
    </row>
    <row r="536" spans="1:40" ht="15" customHeight="1" x14ac:dyDescent="0.25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9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</row>
    <row r="537" spans="1:40" ht="15" customHeight="1" x14ac:dyDescent="0.25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9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</row>
    <row r="538" spans="1:40" ht="15" customHeight="1" x14ac:dyDescent="0.25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9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</row>
    <row r="539" spans="1:40" ht="15" customHeight="1" x14ac:dyDescent="0.25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9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</row>
    <row r="540" spans="1:40" ht="15" customHeight="1" x14ac:dyDescent="0.25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9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18"/>
    </row>
    <row r="541" spans="1:40" ht="15" customHeight="1" x14ac:dyDescent="0.25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9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</row>
    <row r="542" spans="1:40" ht="15" customHeight="1" x14ac:dyDescent="0.25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9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  <c r="AN542" s="18"/>
    </row>
    <row r="543" spans="1:40" ht="15" customHeight="1" x14ac:dyDescent="0.25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9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</row>
    <row r="544" spans="1:40" ht="15" customHeight="1" x14ac:dyDescent="0.25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9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</row>
    <row r="545" spans="1:40" ht="15" customHeight="1" x14ac:dyDescent="0.25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9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18"/>
    </row>
    <row r="546" spans="1:40" ht="15" customHeight="1" x14ac:dyDescent="0.25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9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  <c r="AN546" s="18"/>
    </row>
    <row r="547" spans="1:40" ht="15" customHeight="1" x14ac:dyDescent="0.25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9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  <c r="AN547" s="18"/>
    </row>
    <row r="548" spans="1:40" ht="15" customHeight="1" x14ac:dyDescent="0.25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9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  <c r="AN548" s="18"/>
    </row>
    <row r="549" spans="1:40" ht="15" customHeight="1" x14ac:dyDescent="0.25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9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  <c r="AN549" s="18"/>
    </row>
    <row r="550" spans="1:40" ht="15" customHeight="1" x14ac:dyDescent="0.25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9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  <c r="AN550" s="18"/>
    </row>
    <row r="551" spans="1:40" ht="15" customHeight="1" x14ac:dyDescent="0.25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9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  <c r="AN551" s="18"/>
    </row>
    <row r="552" spans="1:40" ht="15" customHeight="1" x14ac:dyDescent="0.25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9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18"/>
    </row>
    <row r="553" spans="1:40" ht="15" customHeight="1" x14ac:dyDescent="0.25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9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18"/>
    </row>
    <row r="554" spans="1:40" ht="15" customHeight="1" x14ac:dyDescent="0.25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9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</row>
    <row r="555" spans="1:40" ht="15" customHeight="1" x14ac:dyDescent="0.25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9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</row>
    <row r="556" spans="1:40" ht="15" customHeight="1" x14ac:dyDescent="0.25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9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</row>
    <row r="557" spans="1:40" ht="15" customHeight="1" x14ac:dyDescent="0.25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9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</row>
    <row r="558" spans="1:40" ht="15" customHeight="1" x14ac:dyDescent="0.25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9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</row>
    <row r="559" spans="1:40" ht="15" customHeight="1" x14ac:dyDescent="0.25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9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18"/>
    </row>
    <row r="560" spans="1:40" ht="15" customHeight="1" x14ac:dyDescent="0.25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9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</row>
    <row r="561" spans="1:40" ht="15" customHeight="1" x14ac:dyDescent="0.25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9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18"/>
    </row>
    <row r="562" spans="1:40" ht="15" customHeight="1" x14ac:dyDescent="0.25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9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</row>
    <row r="563" spans="1:40" ht="15" customHeight="1" x14ac:dyDescent="0.25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9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</row>
    <row r="564" spans="1:40" ht="15" customHeight="1" x14ac:dyDescent="0.25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9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</row>
    <row r="565" spans="1:40" ht="15" customHeight="1" x14ac:dyDescent="0.25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9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18"/>
    </row>
    <row r="566" spans="1:40" ht="15" customHeight="1" x14ac:dyDescent="0.25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9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18"/>
    </row>
    <row r="567" spans="1:40" ht="15" customHeight="1" x14ac:dyDescent="0.25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9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18"/>
    </row>
    <row r="568" spans="1:40" ht="15" customHeight="1" x14ac:dyDescent="0.25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9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</row>
    <row r="569" spans="1:40" ht="15" customHeight="1" x14ac:dyDescent="0.25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9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18"/>
    </row>
    <row r="570" spans="1:40" ht="15" customHeight="1" x14ac:dyDescent="0.25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9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18"/>
    </row>
    <row r="571" spans="1:40" ht="15" customHeight="1" x14ac:dyDescent="0.25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9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18"/>
    </row>
    <row r="572" spans="1:40" ht="15" customHeight="1" x14ac:dyDescent="0.25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9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</row>
    <row r="573" spans="1:40" ht="15" customHeight="1" x14ac:dyDescent="0.25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9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18"/>
    </row>
    <row r="574" spans="1:40" ht="15" customHeight="1" x14ac:dyDescent="0.25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9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  <c r="AN574" s="18"/>
    </row>
    <row r="575" spans="1:40" ht="15" customHeight="1" x14ac:dyDescent="0.25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9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  <c r="AN575" s="18"/>
    </row>
    <row r="576" spans="1:40" ht="15" customHeight="1" x14ac:dyDescent="0.25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9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  <c r="AN576" s="18"/>
    </row>
    <row r="577" spans="1:40" ht="15" customHeight="1" x14ac:dyDescent="0.25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9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18"/>
    </row>
    <row r="578" spans="1:40" ht="15" customHeight="1" x14ac:dyDescent="0.25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9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  <c r="AN578" s="18"/>
    </row>
    <row r="579" spans="1:40" ht="15" customHeight="1" x14ac:dyDescent="0.25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9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18"/>
    </row>
    <row r="580" spans="1:40" ht="15" customHeight="1" x14ac:dyDescent="0.25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9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  <c r="AN580" s="18"/>
    </row>
    <row r="581" spans="1:40" ht="15" customHeight="1" x14ac:dyDescent="0.25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9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18"/>
    </row>
    <row r="582" spans="1:40" ht="15" customHeight="1" x14ac:dyDescent="0.25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9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18"/>
    </row>
    <row r="583" spans="1:40" ht="15" customHeight="1" x14ac:dyDescent="0.25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9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</row>
    <row r="584" spans="1:40" ht="15" customHeight="1" x14ac:dyDescent="0.25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9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  <c r="AN584" s="18"/>
    </row>
    <row r="585" spans="1:40" ht="15" customHeight="1" x14ac:dyDescent="0.25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9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18"/>
    </row>
    <row r="586" spans="1:40" ht="15" customHeight="1" x14ac:dyDescent="0.25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9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</row>
    <row r="587" spans="1:40" ht="15" customHeight="1" x14ac:dyDescent="0.25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9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</row>
    <row r="588" spans="1:40" ht="15" customHeight="1" x14ac:dyDescent="0.25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9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</row>
    <row r="589" spans="1:40" ht="15" customHeight="1" x14ac:dyDescent="0.25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9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</row>
    <row r="590" spans="1:40" ht="15" customHeight="1" x14ac:dyDescent="0.25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9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</row>
    <row r="591" spans="1:40" ht="15" customHeight="1" x14ac:dyDescent="0.25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9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</row>
    <row r="592" spans="1:40" ht="15" customHeight="1" x14ac:dyDescent="0.25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9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</row>
    <row r="593" spans="1:40" ht="15" customHeight="1" x14ac:dyDescent="0.25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9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</row>
    <row r="594" spans="1:40" ht="15" customHeight="1" x14ac:dyDescent="0.25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9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</row>
    <row r="595" spans="1:40" ht="15" customHeight="1" x14ac:dyDescent="0.25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9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</row>
    <row r="596" spans="1:40" ht="15" customHeight="1" x14ac:dyDescent="0.25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9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</row>
    <row r="597" spans="1:40" ht="15" customHeight="1" x14ac:dyDescent="0.25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9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</row>
    <row r="598" spans="1:40" ht="15" customHeight="1" x14ac:dyDescent="0.25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9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</row>
    <row r="599" spans="1:40" ht="15" customHeight="1" x14ac:dyDescent="0.25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9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</row>
    <row r="600" spans="1:40" ht="15" customHeight="1" x14ac:dyDescent="0.25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9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</row>
    <row r="601" spans="1:40" ht="15" customHeight="1" x14ac:dyDescent="0.25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9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</row>
    <row r="602" spans="1:40" ht="15" customHeight="1" x14ac:dyDescent="0.25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9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</row>
    <row r="603" spans="1:40" ht="15" customHeight="1" x14ac:dyDescent="0.25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9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</row>
    <row r="604" spans="1:40" ht="15" customHeight="1" x14ac:dyDescent="0.25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9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18"/>
    </row>
    <row r="605" spans="1:40" ht="15" customHeight="1" x14ac:dyDescent="0.25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9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  <c r="AN605" s="18"/>
    </row>
    <row r="606" spans="1:40" ht="15" customHeight="1" x14ac:dyDescent="0.25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9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</row>
    <row r="607" spans="1:40" ht="15" customHeight="1" x14ac:dyDescent="0.25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9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18"/>
    </row>
    <row r="608" spans="1:40" ht="15" customHeight="1" x14ac:dyDescent="0.25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9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18"/>
    </row>
    <row r="609" spans="1:40" ht="15" customHeight="1" x14ac:dyDescent="0.25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9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18"/>
    </row>
    <row r="610" spans="1:40" ht="15" customHeight="1" x14ac:dyDescent="0.25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9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</row>
    <row r="611" spans="1:40" ht="15" customHeight="1" x14ac:dyDescent="0.25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9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</row>
    <row r="612" spans="1:40" ht="15" customHeight="1" x14ac:dyDescent="0.25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9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18"/>
    </row>
    <row r="613" spans="1:40" ht="15" customHeight="1" x14ac:dyDescent="0.25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9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</row>
    <row r="614" spans="1:40" ht="15" customHeight="1" x14ac:dyDescent="0.25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9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</row>
    <row r="615" spans="1:40" ht="15" customHeight="1" x14ac:dyDescent="0.25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9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</row>
    <row r="616" spans="1:40" ht="15" customHeight="1" x14ac:dyDescent="0.25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9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</row>
    <row r="617" spans="1:40" ht="15" customHeight="1" x14ac:dyDescent="0.25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9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18"/>
    </row>
    <row r="618" spans="1:40" ht="15" customHeight="1" x14ac:dyDescent="0.25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9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  <c r="AN618" s="18"/>
    </row>
    <row r="619" spans="1:40" ht="15" customHeight="1" x14ac:dyDescent="0.25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9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18"/>
    </row>
    <row r="620" spans="1:40" ht="15" customHeight="1" x14ac:dyDescent="0.25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9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18"/>
    </row>
    <row r="621" spans="1:40" ht="15" customHeight="1" x14ac:dyDescent="0.25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9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</row>
    <row r="622" spans="1:40" ht="15" customHeight="1" x14ac:dyDescent="0.25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9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18"/>
    </row>
    <row r="623" spans="1:40" ht="15" customHeight="1" x14ac:dyDescent="0.25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9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</row>
    <row r="624" spans="1:40" ht="15" customHeight="1" x14ac:dyDescent="0.25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9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</row>
    <row r="625" spans="1:40" ht="15" customHeight="1" x14ac:dyDescent="0.25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9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</row>
    <row r="626" spans="1:40" ht="15" customHeight="1" x14ac:dyDescent="0.25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9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</row>
    <row r="627" spans="1:40" ht="15" customHeight="1" x14ac:dyDescent="0.25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9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</row>
    <row r="628" spans="1:40" ht="15" customHeight="1" x14ac:dyDescent="0.25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9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18"/>
    </row>
    <row r="629" spans="1:40" ht="15" customHeight="1" x14ac:dyDescent="0.25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9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</row>
    <row r="630" spans="1:40" ht="15" customHeight="1" x14ac:dyDescent="0.25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9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18"/>
    </row>
    <row r="631" spans="1:40" ht="15" customHeight="1" x14ac:dyDescent="0.25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9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18"/>
    </row>
    <row r="632" spans="1:40" ht="15" customHeight="1" x14ac:dyDescent="0.25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9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  <c r="AN632" s="18"/>
    </row>
    <row r="633" spans="1:40" ht="15" customHeight="1" x14ac:dyDescent="0.25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9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18"/>
    </row>
    <row r="634" spans="1:40" ht="15" customHeight="1" x14ac:dyDescent="0.25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9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18"/>
    </row>
    <row r="635" spans="1:40" ht="15" customHeight="1" x14ac:dyDescent="0.25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9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18"/>
    </row>
    <row r="636" spans="1:40" ht="15" customHeight="1" x14ac:dyDescent="0.25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9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18"/>
    </row>
    <row r="637" spans="1:40" ht="15" customHeight="1" x14ac:dyDescent="0.25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9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  <c r="AN637" s="18"/>
    </row>
    <row r="638" spans="1:40" ht="15" customHeight="1" x14ac:dyDescent="0.25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9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18"/>
    </row>
    <row r="639" spans="1:40" ht="15" customHeight="1" x14ac:dyDescent="0.25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9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</row>
    <row r="640" spans="1:40" ht="15" customHeight="1" x14ac:dyDescent="0.25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9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  <c r="AN640" s="18"/>
    </row>
    <row r="641" spans="1:40" ht="15" customHeight="1" x14ac:dyDescent="0.25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9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</row>
    <row r="642" spans="1:40" ht="15" customHeight="1" x14ac:dyDescent="0.25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9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</row>
    <row r="643" spans="1:40" ht="15" customHeight="1" x14ac:dyDescent="0.25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9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18"/>
    </row>
    <row r="644" spans="1:40" ht="15" customHeight="1" x14ac:dyDescent="0.25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9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18"/>
    </row>
    <row r="645" spans="1:40" ht="15" customHeight="1" x14ac:dyDescent="0.25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9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</row>
    <row r="646" spans="1:40" ht="15" customHeight="1" x14ac:dyDescent="0.25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9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</row>
    <row r="647" spans="1:40" ht="15" customHeight="1" x14ac:dyDescent="0.25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9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</row>
    <row r="648" spans="1:40" ht="15" customHeight="1" x14ac:dyDescent="0.25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9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</row>
    <row r="649" spans="1:40" ht="15" customHeight="1" x14ac:dyDescent="0.25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9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  <c r="AN649" s="18"/>
    </row>
    <row r="650" spans="1:40" ht="15" customHeight="1" x14ac:dyDescent="0.25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9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  <c r="AL650" s="18"/>
      <c r="AM650" s="18"/>
      <c r="AN650" s="18"/>
    </row>
    <row r="651" spans="1:40" ht="15" customHeight="1" x14ac:dyDescent="0.25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9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  <c r="AL651" s="18"/>
      <c r="AM651" s="18"/>
      <c r="AN651" s="18"/>
    </row>
    <row r="652" spans="1:40" ht="15" customHeight="1" x14ac:dyDescent="0.25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9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18"/>
    </row>
    <row r="653" spans="1:40" ht="15" customHeight="1" x14ac:dyDescent="0.25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9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  <c r="AN653" s="18"/>
    </row>
    <row r="654" spans="1:40" ht="15" customHeight="1" x14ac:dyDescent="0.25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9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  <c r="AL654" s="18"/>
      <c r="AM654" s="18"/>
      <c r="AN654" s="18"/>
    </row>
    <row r="655" spans="1:40" ht="15" customHeight="1" x14ac:dyDescent="0.25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9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  <c r="AL655" s="18"/>
      <c r="AM655" s="18"/>
      <c r="AN655" s="18"/>
    </row>
    <row r="656" spans="1:40" ht="15" customHeight="1" x14ac:dyDescent="0.25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9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  <c r="AL656" s="18"/>
      <c r="AM656" s="18"/>
      <c r="AN656" s="18"/>
    </row>
    <row r="657" spans="1:40" ht="15" customHeight="1" x14ac:dyDescent="0.25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9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  <c r="AJ657" s="18"/>
      <c r="AK657" s="18"/>
      <c r="AL657" s="18"/>
      <c r="AM657" s="18"/>
      <c r="AN657" s="18"/>
    </row>
    <row r="658" spans="1:40" ht="15" customHeight="1" x14ac:dyDescent="0.25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9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  <c r="AL658" s="18"/>
      <c r="AM658" s="18"/>
      <c r="AN658" s="18"/>
    </row>
    <row r="659" spans="1:40" ht="15" customHeight="1" x14ac:dyDescent="0.25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9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  <c r="AL659" s="18"/>
      <c r="AM659" s="18"/>
      <c r="AN659" s="18"/>
    </row>
    <row r="660" spans="1:40" ht="15" customHeight="1" x14ac:dyDescent="0.25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9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18"/>
      <c r="AK660" s="18"/>
      <c r="AL660" s="18"/>
      <c r="AM660" s="18"/>
      <c r="AN660" s="18"/>
    </row>
    <row r="661" spans="1:40" ht="15" customHeight="1" x14ac:dyDescent="0.25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9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  <c r="AL661" s="18"/>
      <c r="AM661" s="18"/>
      <c r="AN661" s="18"/>
    </row>
    <row r="662" spans="1:40" ht="15" customHeight="1" x14ac:dyDescent="0.25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9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  <c r="AL662" s="18"/>
      <c r="AM662" s="18"/>
      <c r="AN662" s="18"/>
    </row>
    <row r="663" spans="1:40" ht="15" customHeight="1" x14ac:dyDescent="0.25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9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  <c r="AL663" s="18"/>
      <c r="AM663" s="18"/>
      <c r="AN663" s="18"/>
    </row>
    <row r="664" spans="1:40" ht="15" customHeight="1" x14ac:dyDescent="0.25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9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  <c r="AL664" s="18"/>
      <c r="AM664" s="18"/>
      <c r="AN664" s="18"/>
    </row>
    <row r="665" spans="1:40" ht="15" customHeight="1" x14ac:dyDescent="0.25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9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  <c r="AL665" s="18"/>
      <c r="AM665" s="18"/>
      <c r="AN665" s="18"/>
    </row>
    <row r="666" spans="1:40" ht="15" customHeight="1" x14ac:dyDescent="0.25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9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  <c r="AL666" s="18"/>
      <c r="AM666" s="18"/>
      <c r="AN666" s="18"/>
    </row>
    <row r="667" spans="1:40" ht="15" customHeight="1" x14ac:dyDescent="0.25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9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  <c r="AI667" s="18"/>
      <c r="AJ667" s="18"/>
      <c r="AK667" s="18"/>
      <c r="AL667" s="18"/>
      <c r="AM667" s="18"/>
      <c r="AN667" s="18"/>
    </row>
    <row r="668" spans="1:40" ht="15" customHeight="1" x14ac:dyDescent="0.25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9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  <c r="AJ668" s="18"/>
      <c r="AK668" s="18"/>
      <c r="AL668" s="18"/>
      <c r="AM668" s="18"/>
      <c r="AN668" s="18"/>
    </row>
    <row r="669" spans="1:40" ht="15" customHeight="1" x14ac:dyDescent="0.25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9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  <c r="AJ669" s="18"/>
      <c r="AK669" s="18"/>
      <c r="AL669" s="18"/>
      <c r="AM669" s="18"/>
      <c r="AN669" s="18"/>
    </row>
    <row r="670" spans="1:40" ht="15" customHeight="1" x14ac:dyDescent="0.25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9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/>
      <c r="AJ670" s="18"/>
      <c r="AK670" s="18"/>
      <c r="AL670" s="18"/>
      <c r="AM670" s="18"/>
      <c r="AN670" s="18"/>
    </row>
    <row r="671" spans="1:40" ht="15" customHeight="1" x14ac:dyDescent="0.25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9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  <c r="AI671" s="18"/>
      <c r="AJ671" s="18"/>
      <c r="AK671" s="18"/>
      <c r="AL671" s="18"/>
      <c r="AM671" s="18"/>
      <c r="AN671" s="18"/>
    </row>
    <row r="672" spans="1:40" ht="15" customHeight="1" x14ac:dyDescent="0.25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9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  <c r="AJ672" s="18"/>
      <c r="AK672" s="18"/>
      <c r="AL672" s="18"/>
      <c r="AM672" s="18"/>
      <c r="AN672" s="18"/>
    </row>
    <row r="673" spans="1:40" ht="15" customHeight="1" x14ac:dyDescent="0.25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9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  <c r="AL673" s="18"/>
      <c r="AM673" s="18"/>
      <c r="AN673" s="18"/>
    </row>
    <row r="674" spans="1:40" ht="15" customHeight="1" x14ac:dyDescent="0.25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9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  <c r="AJ674" s="18"/>
      <c r="AK674" s="18"/>
      <c r="AL674" s="18"/>
      <c r="AM674" s="18"/>
      <c r="AN674" s="18"/>
    </row>
    <row r="675" spans="1:40" ht="15" customHeight="1" x14ac:dyDescent="0.25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9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  <c r="AJ675" s="18"/>
      <c r="AK675" s="18"/>
      <c r="AL675" s="18"/>
      <c r="AM675" s="18"/>
      <c r="AN675" s="18"/>
    </row>
    <row r="676" spans="1:40" ht="15" customHeight="1" x14ac:dyDescent="0.25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9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  <c r="AJ676" s="18"/>
      <c r="AK676" s="18"/>
      <c r="AL676" s="18"/>
      <c r="AM676" s="18"/>
      <c r="AN676" s="18"/>
    </row>
    <row r="677" spans="1:40" ht="15" customHeight="1" x14ac:dyDescent="0.25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9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18"/>
      <c r="AK677" s="18"/>
      <c r="AL677" s="18"/>
      <c r="AM677" s="18"/>
      <c r="AN677" s="18"/>
    </row>
    <row r="678" spans="1:40" ht="15" customHeight="1" x14ac:dyDescent="0.25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9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18"/>
      <c r="AK678" s="18"/>
      <c r="AL678" s="18"/>
      <c r="AM678" s="18"/>
      <c r="AN678" s="18"/>
    </row>
    <row r="679" spans="1:40" ht="15" customHeight="1" x14ac:dyDescent="0.25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9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  <c r="AJ679" s="18"/>
      <c r="AK679" s="18"/>
      <c r="AL679" s="18"/>
      <c r="AM679" s="18"/>
      <c r="AN679" s="18"/>
    </row>
    <row r="680" spans="1:40" ht="15" customHeight="1" x14ac:dyDescent="0.25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9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  <c r="AJ680" s="18"/>
      <c r="AK680" s="18"/>
      <c r="AL680" s="18"/>
      <c r="AM680" s="18"/>
      <c r="AN680" s="18"/>
    </row>
    <row r="681" spans="1:40" ht="15" customHeight="1" x14ac:dyDescent="0.25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9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  <c r="AI681" s="18"/>
      <c r="AJ681" s="18"/>
      <c r="AK681" s="18"/>
      <c r="AL681" s="18"/>
      <c r="AM681" s="18"/>
      <c r="AN681" s="18"/>
    </row>
    <row r="682" spans="1:40" ht="15" customHeight="1" x14ac:dyDescent="0.25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9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  <c r="AI682" s="18"/>
      <c r="AJ682" s="18"/>
      <c r="AK682" s="18"/>
      <c r="AL682" s="18"/>
      <c r="AM682" s="18"/>
      <c r="AN682" s="18"/>
    </row>
    <row r="683" spans="1:40" ht="15" customHeight="1" x14ac:dyDescent="0.25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9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  <c r="AJ683" s="18"/>
      <c r="AK683" s="18"/>
      <c r="AL683" s="18"/>
      <c r="AM683" s="18"/>
      <c r="AN683" s="18"/>
    </row>
    <row r="684" spans="1:40" ht="15" customHeight="1" x14ac:dyDescent="0.25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9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  <c r="AJ684" s="18"/>
      <c r="AK684" s="18"/>
      <c r="AL684" s="18"/>
      <c r="AM684" s="18"/>
      <c r="AN684" s="18"/>
    </row>
    <row r="685" spans="1:40" ht="15" customHeight="1" x14ac:dyDescent="0.25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9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  <c r="AI685" s="18"/>
      <c r="AJ685" s="18"/>
      <c r="AK685" s="18"/>
      <c r="AL685" s="18"/>
      <c r="AM685" s="18"/>
      <c r="AN685" s="18"/>
    </row>
    <row r="686" spans="1:40" ht="15" customHeight="1" x14ac:dyDescent="0.25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9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  <c r="AJ686" s="18"/>
      <c r="AK686" s="18"/>
      <c r="AL686" s="18"/>
      <c r="AM686" s="18"/>
      <c r="AN686" s="18"/>
    </row>
    <row r="687" spans="1:40" ht="15" customHeight="1" x14ac:dyDescent="0.25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9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  <c r="AJ687" s="18"/>
      <c r="AK687" s="18"/>
      <c r="AL687" s="18"/>
      <c r="AM687" s="18"/>
      <c r="AN687" s="18"/>
    </row>
    <row r="688" spans="1:40" ht="15" customHeight="1" x14ac:dyDescent="0.25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9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  <c r="AJ688" s="18"/>
      <c r="AK688" s="18"/>
      <c r="AL688" s="18"/>
      <c r="AM688" s="18"/>
      <c r="AN688" s="18"/>
    </row>
    <row r="689" spans="1:40" ht="15" customHeight="1" x14ac:dyDescent="0.25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9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  <c r="AI689" s="18"/>
      <c r="AJ689" s="18"/>
      <c r="AK689" s="18"/>
      <c r="AL689" s="18"/>
      <c r="AM689" s="18"/>
      <c r="AN689" s="18"/>
    </row>
    <row r="690" spans="1:40" ht="15" customHeight="1" x14ac:dyDescent="0.25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9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  <c r="AJ690" s="18"/>
      <c r="AK690" s="18"/>
      <c r="AL690" s="18"/>
      <c r="AM690" s="18"/>
      <c r="AN690" s="18"/>
    </row>
    <row r="691" spans="1:40" ht="15" customHeight="1" x14ac:dyDescent="0.25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9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  <c r="AJ691" s="18"/>
      <c r="AK691" s="18"/>
      <c r="AL691" s="18"/>
      <c r="AM691" s="18"/>
      <c r="AN691" s="18"/>
    </row>
    <row r="692" spans="1:40" ht="15" customHeight="1" x14ac:dyDescent="0.25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9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  <c r="AK692" s="18"/>
      <c r="AL692" s="18"/>
      <c r="AM692" s="18"/>
      <c r="AN692" s="18"/>
    </row>
    <row r="693" spans="1:40" ht="15" customHeight="1" x14ac:dyDescent="0.25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9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  <c r="AI693" s="18"/>
      <c r="AJ693" s="18"/>
      <c r="AK693" s="18"/>
      <c r="AL693" s="18"/>
      <c r="AM693" s="18"/>
      <c r="AN693" s="18"/>
    </row>
    <row r="694" spans="1:40" ht="15" customHeight="1" x14ac:dyDescent="0.25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9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  <c r="AJ694" s="18"/>
      <c r="AK694" s="18"/>
      <c r="AL694" s="18"/>
      <c r="AM694" s="18"/>
      <c r="AN694" s="18"/>
    </row>
    <row r="695" spans="1:40" ht="15" customHeight="1" x14ac:dyDescent="0.25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9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  <c r="AJ695" s="18"/>
      <c r="AK695" s="18"/>
      <c r="AL695" s="18"/>
      <c r="AM695" s="18"/>
      <c r="AN695" s="18"/>
    </row>
    <row r="696" spans="1:40" ht="15" customHeight="1" x14ac:dyDescent="0.25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9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  <c r="AI696" s="18"/>
      <c r="AJ696" s="18"/>
      <c r="AK696" s="18"/>
      <c r="AL696" s="18"/>
      <c r="AM696" s="18"/>
      <c r="AN696" s="18"/>
    </row>
    <row r="697" spans="1:40" ht="15" customHeight="1" x14ac:dyDescent="0.25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9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  <c r="AJ697" s="18"/>
      <c r="AK697" s="18"/>
      <c r="AL697" s="18"/>
      <c r="AM697" s="18"/>
      <c r="AN697" s="18"/>
    </row>
    <row r="698" spans="1:40" ht="15" customHeight="1" x14ac:dyDescent="0.25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9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  <c r="AJ698" s="18"/>
      <c r="AK698" s="18"/>
      <c r="AL698" s="18"/>
      <c r="AM698" s="18"/>
      <c r="AN698" s="18"/>
    </row>
    <row r="699" spans="1:40" ht="15" customHeight="1" x14ac:dyDescent="0.25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9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  <c r="AJ699" s="18"/>
      <c r="AK699" s="18"/>
      <c r="AL699" s="18"/>
      <c r="AM699" s="18"/>
      <c r="AN699" s="18"/>
    </row>
    <row r="700" spans="1:40" ht="15" customHeight="1" x14ac:dyDescent="0.25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9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  <c r="AJ700" s="18"/>
      <c r="AK700" s="18"/>
      <c r="AL700" s="18"/>
      <c r="AM700" s="18"/>
      <c r="AN700" s="18"/>
    </row>
    <row r="701" spans="1:40" ht="15" customHeight="1" x14ac:dyDescent="0.25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9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  <c r="AL701" s="18"/>
      <c r="AM701" s="18"/>
      <c r="AN701" s="18"/>
    </row>
    <row r="702" spans="1:40" ht="15" customHeight="1" x14ac:dyDescent="0.25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9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  <c r="AJ702" s="18"/>
      <c r="AK702" s="18"/>
      <c r="AL702" s="18"/>
      <c r="AM702" s="18"/>
      <c r="AN702" s="18"/>
    </row>
    <row r="703" spans="1:40" ht="15" customHeight="1" x14ac:dyDescent="0.25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9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  <c r="AI703" s="18"/>
      <c r="AJ703" s="18"/>
      <c r="AK703" s="18"/>
      <c r="AL703" s="18"/>
      <c r="AM703" s="18"/>
      <c r="AN703" s="18"/>
    </row>
    <row r="704" spans="1:40" ht="15" customHeight="1" x14ac:dyDescent="0.25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9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/>
      <c r="AJ704" s="18"/>
      <c r="AK704" s="18"/>
      <c r="AL704" s="18"/>
      <c r="AM704" s="18"/>
      <c r="AN704" s="18"/>
    </row>
    <row r="705" spans="1:40" ht="15" customHeight="1" x14ac:dyDescent="0.25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9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/>
      <c r="AJ705" s="18"/>
      <c r="AK705" s="18"/>
      <c r="AL705" s="18"/>
      <c r="AM705" s="18"/>
      <c r="AN705" s="18"/>
    </row>
    <row r="706" spans="1:40" ht="15" customHeight="1" x14ac:dyDescent="0.25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9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/>
      <c r="AJ706" s="18"/>
      <c r="AK706" s="18"/>
      <c r="AL706" s="18"/>
      <c r="AM706" s="18"/>
      <c r="AN706" s="18"/>
    </row>
    <row r="707" spans="1:40" ht="15" customHeight="1" x14ac:dyDescent="0.25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9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  <c r="AI707" s="18"/>
      <c r="AJ707" s="18"/>
      <c r="AK707" s="18"/>
      <c r="AL707" s="18"/>
      <c r="AM707" s="18"/>
      <c r="AN707" s="18"/>
    </row>
    <row r="708" spans="1:40" ht="15" customHeight="1" x14ac:dyDescent="0.25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9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  <c r="AI708" s="18"/>
      <c r="AJ708" s="18"/>
      <c r="AK708" s="18"/>
      <c r="AL708" s="18"/>
      <c r="AM708" s="18"/>
      <c r="AN708" s="18"/>
    </row>
    <row r="709" spans="1:40" ht="15" customHeight="1" x14ac:dyDescent="0.25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9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  <c r="AI709" s="18"/>
      <c r="AJ709" s="18"/>
      <c r="AK709" s="18"/>
      <c r="AL709" s="18"/>
      <c r="AM709" s="18"/>
      <c r="AN709" s="18"/>
    </row>
    <row r="710" spans="1:40" ht="15" customHeight="1" x14ac:dyDescent="0.25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9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  <c r="AJ710" s="18"/>
      <c r="AK710" s="18"/>
      <c r="AL710" s="18"/>
      <c r="AM710" s="18"/>
      <c r="AN710" s="18"/>
    </row>
    <row r="711" spans="1:40" ht="15" customHeight="1" x14ac:dyDescent="0.25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9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  <c r="AI711" s="18"/>
      <c r="AJ711" s="18"/>
      <c r="AK711" s="18"/>
      <c r="AL711" s="18"/>
      <c r="AM711" s="18"/>
      <c r="AN711" s="18"/>
    </row>
    <row r="712" spans="1:40" ht="15" customHeight="1" x14ac:dyDescent="0.25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9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  <c r="AJ712" s="18"/>
      <c r="AK712" s="18"/>
      <c r="AL712" s="18"/>
      <c r="AM712" s="18"/>
      <c r="AN712" s="18"/>
    </row>
    <row r="713" spans="1:40" ht="15" customHeight="1" x14ac:dyDescent="0.25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9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  <c r="AI713" s="18"/>
      <c r="AJ713" s="18"/>
      <c r="AK713" s="18"/>
      <c r="AL713" s="18"/>
      <c r="AM713" s="18"/>
      <c r="AN713" s="18"/>
    </row>
    <row r="714" spans="1:40" ht="15" customHeight="1" x14ac:dyDescent="0.25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9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  <c r="AI714" s="18"/>
      <c r="AJ714" s="18"/>
      <c r="AK714" s="18"/>
      <c r="AL714" s="18"/>
      <c r="AM714" s="18"/>
      <c r="AN714" s="18"/>
    </row>
    <row r="715" spans="1:40" ht="15" customHeight="1" x14ac:dyDescent="0.25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9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  <c r="AI715" s="18"/>
      <c r="AJ715" s="18"/>
      <c r="AK715" s="18"/>
      <c r="AL715" s="18"/>
      <c r="AM715" s="18"/>
      <c r="AN715" s="18"/>
    </row>
    <row r="716" spans="1:40" ht="15" customHeight="1" x14ac:dyDescent="0.25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9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  <c r="AI716" s="18"/>
      <c r="AJ716" s="18"/>
      <c r="AK716" s="18"/>
      <c r="AL716" s="18"/>
      <c r="AM716" s="18"/>
      <c r="AN716" s="18"/>
    </row>
    <row r="717" spans="1:40" ht="15" customHeight="1" x14ac:dyDescent="0.25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9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  <c r="AI717" s="18"/>
      <c r="AJ717" s="18"/>
      <c r="AK717" s="18"/>
      <c r="AL717" s="18"/>
      <c r="AM717" s="18"/>
      <c r="AN717" s="18"/>
    </row>
    <row r="718" spans="1:40" ht="15" customHeight="1" x14ac:dyDescent="0.25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9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  <c r="AI718" s="18"/>
      <c r="AJ718" s="18"/>
      <c r="AK718" s="18"/>
      <c r="AL718" s="18"/>
      <c r="AM718" s="18"/>
      <c r="AN718" s="18"/>
    </row>
    <row r="719" spans="1:40" ht="15" customHeight="1" x14ac:dyDescent="0.25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9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  <c r="AI719" s="18"/>
      <c r="AJ719" s="18"/>
      <c r="AK719" s="18"/>
      <c r="AL719" s="18"/>
      <c r="AM719" s="18"/>
      <c r="AN719" s="18"/>
    </row>
    <row r="720" spans="1:40" ht="15" customHeight="1" x14ac:dyDescent="0.25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9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  <c r="AI720" s="18"/>
      <c r="AJ720" s="18"/>
      <c r="AK720" s="18"/>
      <c r="AL720" s="18"/>
      <c r="AM720" s="18"/>
      <c r="AN720" s="18"/>
    </row>
    <row r="721" spans="1:40" ht="15" customHeight="1" x14ac:dyDescent="0.25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9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  <c r="AJ721" s="18"/>
      <c r="AK721" s="18"/>
      <c r="AL721" s="18"/>
      <c r="AM721" s="18"/>
      <c r="AN721" s="18"/>
    </row>
    <row r="722" spans="1:40" ht="15" customHeight="1" x14ac:dyDescent="0.25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9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  <c r="AI722" s="18"/>
      <c r="AJ722" s="18"/>
      <c r="AK722" s="18"/>
      <c r="AL722" s="18"/>
      <c r="AM722" s="18"/>
      <c r="AN722" s="18"/>
    </row>
    <row r="723" spans="1:40" ht="15" customHeight="1" x14ac:dyDescent="0.25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9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  <c r="AI723" s="18"/>
      <c r="AJ723" s="18"/>
      <c r="AK723" s="18"/>
      <c r="AL723" s="18"/>
      <c r="AM723" s="18"/>
      <c r="AN723" s="18"/>
    </row>
    <row r="724" spans="1:40" ht="15" customHeight="1" x14ac:dyDescent="0.25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9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  <c r="AI724" s="18"/>
      <c r="AJ724" s="18"/>
      <c r="AK724" s="18"/>
      <c r="AL724" s="18"/>
      <c r="AM724" s="18"/>
      <c r="AN724" s="18"/>
    </row>
    <row r="725" spans="1:40" ht="15" customHeight="1" x14ac:dyDescent="0.25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9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  <c r="AI725" s="18"/>
      <c r="AJ725" s="18"/>
      <c r="AK725" s="18"/>
      <c r="AL725" s="18"/>
      <c r="AM725" s="18"/>
      <c r="AN725" s="18"/>
    </row>
    <row r="726" spans="1:40" ht="15" customHeight="1" x14ac:dyDescent="0.25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9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  <c r="AI726" s="18"/>
      <c r="AJ726" s="18"/>
      <c r="AK726" s="18"/>
      <c r="AL726" s="18"/>
      <c r="AM726" s="18"/>
      <c r="AN726" s="18"/>
    </row>
    <row r="727" spans="1:40" ht="15" customHeight="1" x14ac:dyDescent="0.25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9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  <c r="AI727" s="18"/>
      <c r="AJ727" s="18"/>
      <c r="AK727" s="18"/>
      <c r="AL727" s="18"/>
      <c r="AM727" s="18"/>
      <c r="AN727" s="18"/>
    </row>
    <row r="728" spans="1:40" ht="15" customHeight="1" x14ac:dyDescent="0.25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9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  <c r="AI728" s="18"/>
      <c r="AJ728" s="18"/>
      <c r="AK728" s="18"/>
      <c r="AL728" s="18"/>
      <c r="AM728" s="18"/>
      <c r="AN728" s="18"/>
    </row>
    <row r="729" spans="1:40" ht="15" customHeight="1" x14ac:dyDescent="0.25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9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  <c r="AI729" s="18"/>
      <c r="AJ729" s="18"/>
      <c r="AK729" s="18"/>
      <c r="AL729" s="18"/>
      <c r="AM729" s="18"/>
      <c r="AN729" s="18"/>
    </row>
    <row r="730" spans="1:40" ht="15" customHeight="1" x14ac:dyDescent="0.25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9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  <c r="AI730" s="18"/>
      <c r="AJ730" s="18"/>
      <c r="AK730" s="18"/>
      <c r="AL730" s="18"/>
      <c r="AM730" s="18"/>
      <c r="AN730" s="18"/>
    </row>
    <row r="731" spans="1:40" ht="15" customHeight="1" x14ac:dyDescent="0.25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9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  <c r="AJ731" s="18"/>
      <c r="AK731" s="18"/>
      <c r="AL731" s="18"/>
      <c r="AM731" s="18"/>
      <c r="AN731" s="18"/>
    </row>
    <row r="732" spans="1:40" ht="15" customHeight="1" x14ac:dyDescent="0.25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9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  <c r="AI732" s="18"/>
      <c r="AJ732" s="18"/>
      <c r="AK732" s="18"/>
      <c r="AL732" s="18"/>
      <c r="AM732" s="18"/>
      <c r="AN732" s="18"/>
    </row>
    <row r="733" spans="1:40" ht="15" customHeight="1" x14ac:dyDescent="0.25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9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  <c r="AI733" s="18"/>
      <c r="AJ733" s="18"/>
      <c r="AK733" s="18"/>
      <c r="AL733" s="18"/>
      <c r="AM733" s="18"/>
      <c r="AN733" s="18"/>
    </row>
    <row r="734" spans="1:40" ht="15" customHeight="1" x14ac:dyDescent="0.25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9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  <c r="AJ734" s="18"/>
      <c r="AK734" s="18"/>
      <c r="AL734" s="18"/>
      <c r="AM734" s="18"/>
      <c r="AN734" s="18"/>
    </row>
    <row r="735" spans="1:40" ht="15" customHeight="1" x14ac:dyDescent="0.25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9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  <c r="AI735" s="18"/>
      <c r="AJ735" s="18"/>
      <c r="AK735" s="18"/>
      <c r="AL735" s="18"/>
      <c r="AM735" s="18"/>
      <c r="AN735" s="18"/>
    </row>
    <row r="736" spans="1:40" ht="15" customHeight="1" x14ac:dyDescent="0.25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9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  <c r="AI736" s="18"/>
      <c r="AJ736" s="18"/>
      <c r="AK736" s="18"/>
      <c r="AL736" s="18"/>
      <c r="AM736" s="18"/>
      <c r="AN736" s="18"/>
    </row>
    <row r="737" spans="1:40" ht="15" customHeight="1" x14ac:dyDescent="0.25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9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  <c r="AJ737" s="18"/>
      <c r="AK737" s="18"/>
      <c r="AL737" s="18"/>
      <c r="AM737" s="18"/>
      <c r="AN737" s="18"/>
    </row>
    <row r="738" spans="1:40" ht="15" customHeight="1" x14ac:dyDescent="0.25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9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  <c r="AI738" s="18"/>
      <c r="AJ738" s="18"/>
      <c r="AK738" s="18"/>
      <c r="AL738" s="18"/>
      <c r="AM738" s="18"/>
      <c r="AN738" s="18"/>
    </row>
    <row r="739" spans="1:40" ht="15" customHeight="1" x14ac:dyDescent="0.25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9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  <c r="AI739" s="18"/>
      <c r="AJ739" s="18"/>
      <c r="AK739" s="18"/>
      <c r="AL739" s="18"/>
      <c r="AM739" s="18"/>
      <c r="AN739" s="18"/>
    </row>
    <row r="740" spans="1:40" ht="15" customHeight="1" x14ac:dyDescent="0.25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9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  <c r="AI740" s="18"/>
      <c r="AJ740" s="18"/>
      <c r="AK740" s="18"/>
      <c r="AL740" s="18"/>
      <c r="AM740" s="18"/>
      <c r="AN740" s="18"/>
    </row>
    <row r="741" spans="1:40" ht="15" customHeight="1" x14ac:dyDescent="0.25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9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  <c r="AI741" s="18"/>
      <c r="AJ741" s="18"/>
      <c r="AK741" s="18"/>
      <c r="AL741" s="18"/>
      <c r="AM741" s="18"/>
      <c r="AN741" s="18"/>
    </row>
    <row r="742" spans="1:40" ht="15" customHeight="1" x14ac:dyDescent="0.25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9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  <c r="AJ742" s="18"/>
      <c r="AK742" s="18"/>
      <c r="AL742" s="18"/>
      <c r="AM742" s="18"/>
      <c r="AN742" s="18"/>
    </row>
    <row r="743" spans="1:40" ht="15" customHeight="1" x14ac:dyDescent="0.25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9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  <c r="AI743" s="18"/>
      <c r="AJ743" s="18"/>
      <c r="AK743" s="18"/>
      <c r="AL743" s="18"/>
      <c r="AM743" s="18"/>
      <c r="AN743" s="18"/>
    </row>
    <row r="744" spans="1:40" ht="15" customHeight="1" x14ac:dyDescent="0.25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9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  <c r="AI744" s="18"/>
      <c r="AJ744" s="18"/>
      <c r="AK744" s="18"/>
      <c r="AL744" s="18"/>
      <c r="AM744" s="18"/>
      <c r="AN744" s="18"/>
    </row>
    <row r="745" spans="1:40" ht="15" customHeight="1" x14ac:dyDescent="0.25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9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  <c r="AI745" s="18"/>
      <c r="AJ745" s="18"/>
      <c r="AK745" s="18"/>
      <c r="AL745" s="18"/>
      <c r="AM745" s="18"/>
      <c r="AN745" s="18"/>
    </row>
    <row r="746" spans="1:40" ht="15" customHeight="1" x14ac:dyDescent="0.25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9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  <c r="AI746" s="18"/>
      <c r="AJ746" s="18"/>
      <c r="AK746" s="18"/>
      <c r="AL746" s="18"/>
      <c r="AM746" s="18"/>
      <c r="AN746" s="18"/>
    </row>
    <row r="747" spans="1:40" ht="15" customHeight="1" x14ac:dyDescent="0.25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9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  <c r="AI747" s="18"/>
      <c r="AJ747" s="18"/>
      <c r="AK747" s="18"/>
      <c r="AL747" s="18"/>
      <c r="AM747" s="18"/>
      <c r="AN747" s="18"/>
    </row>
    <row r="748" spans="1:40" ht="15" customHeight="1" x14ac:dyDescent="0.25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9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  <c r="AI748" s="18"/>
      <c r="AJ748" s="18"/>
      <c r="AK748" s="18"/>
      <c r="AL748" s="18"/>
      <c r="AM748" s="18"/>
      <c r="AN748" s="18"/>
    </row>
    <row r="749" spans="1:40" ht="15" customHeight="1" x14ac:dyDescent="0.25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9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  <c r="AJ749" s="18"/>
      <c r="AK749" s="18"/>
      <c r="AL749" s="18"/>
      <c r="AM749" s="18"/>
      <c r="AN749" s="18"/>
    </row>
    <row r="750" spans="1:40" ht="15" customHeight="1" x14ac:dyDescent="0.25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9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  <c r="AI750" s="18"/>
      <c r="AJ750" s="18"/>
      <c r="AK750" s="18"/>
      <c r="AL750" s="18"/>
      <c r="AM750" s="18"/>
      <c r="AN750" s="18"/>
    </row>
    <row r="751" spans="1:40" ht="15" customHeight="1" x14ac:dyDescent="0.25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9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  <c r="AI751" s="18"/>
      <c r="AJ751" s="18"/>
      <c r="AK751" s="18"/>
      <c r="AL751" s="18"/>
      <c r="AM751" s="18"/>
      <c r="AN751" s="18"/>
    </row>
    <row r="752" spans="1:40" ht="15" customHeight="1" x14ac:dyDescent="0.25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9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  <c r="AI752" s="18"/>
      <c r="AJ752" s="18"/>
      <c r="AK752" s="18"/>
      <c r="AL752" s="18"/>
      <c r="AM752" s="18"/>
      <c r="AN752" s="18"/>
    </row>
    <row r="753" spans="1:40" ht="15" customHeight="1" x14ac:dyDescent="0.25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9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  <c r="AJ753" s="18"/>
      <c r="AK753" s="18"/>
      <c r="AL753" s="18"/>
      <c r="AM753" s="18"/>
      <c r="AN753" s="18"/>
    </row>
    <row r="754" spans="1:40" ht="15" customHeight="1" x14ac:dyDescent="0.25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9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  <c r="AI754" s="18"/>
      <c r="AJ754" s="18"/>
      <c r="AK754" s="18"/>
      <c r="AL754" s="18"/>
      <c r="AM754" s="18"/>
      <c r="AN754" s="18"/>
    </row>
    <row r="755" spans="1:40" ht="15" customHeight="1" x14ac:dyDescent="0.25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9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  <c r="AI755" s="18"/>
      <c r="AJ755" s="18"/>
      <c r="AK755" s="18"/>
      <c r="AL755" s="18"/>
      <c r="AM755" s="18"/>
      <c r="AN755" s="18"/>
    </row>
    <row r="756" spans="1:40" ht="15" customHeight="1" x14ac:dyDescent="0.25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9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  <c r="AI756" s="18"/>
      <c r="AJ756" s="18"/>
      <c r="AK756" s="18"/>
      <c r="AL756" s="18"/>
      <c r="AM756" s="18"/>
      <c r="AN756" s="18"/>
    </row>
    <row r="757" spans="1:40" ht="15" customHeight="1" x14ac:dyDescent="0.25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9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  <c r="AI757" s="18"/>
      <c r="AJ757" s="18"/>
      <c r="AK757" s="18"/>
      <c r="AL757" s="18"/>
      <c r="AM757" s="18"/>
      <c r="AN757" s="18"/>
    </row>
    <row r="758" spans="1:40" ht="15" customHeight="1" x14ac:dyDescent="0.25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9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  <c r="AI758" s="18"/>
      <c r="AJ758" s="18"/>
      <c r="AK758" s="18"/>
      <c r="AL758" s="18"/>
      <c r="AM758" s="18"/>
      <c r="AN758" s="18"/>
    </row>
    <row r="759" spans="1:40" ht="15" customHeight="1" x14ac:dyDescent="0.25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9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  <c r="AI759" s="18"/>
      <c r="AJ759" s="18"/>
      <c r="AK759" s="18"/>
      <c r="AL759" s="18"/>
      <c r="AM759" s="18"/>
      <c r="AN759" s="18"/>
    </row>
    <row r="760" spans="1:40" ht="15" customHeight="1" x14ac:dyDescent="0.25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9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  <c r="AI760" s="18"/>
      <c r="AJ760" s="18"/>
      <c r="AK760" s="18"/>
      <c r="AL760" s="18"/>
      <c r="AM760" s="18"/>
      <c r="AN760" s="18"/>
    </row>
    <row r="761" spans="1:40" ht="15" customHeight="1" x14ac:dyDescent="0.25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9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  <c r="AI761" s="18"/>
      <c r="AJ761" s="18"/>
      <c r="AK761" s="18"/>
      <c r="AL761" s="18"/>
      <c r="AM761" s="18"/>
      <c r="AN761" s="18"/>
    </row>
    <row r="762" spans="1:40" ht="15" customHeight="1" x14ac:dyDescent="0.25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9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  <c r="AJ762" s="18"/>
      <c r="AK762" s="18"/>
      <c r="AL762" s="18"/>
      <c r="AM762" s="18"/>
      <c r="AN762" s="18"/>
    </row>
    <row r="763" spans="1:40" ht="15" customHeight="1" x14ac:dyDescent="0.25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9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  <c r="AI763" s="18"/>
      <c r="AJ763" s="18"/>
      <c r="AK763" s="18"/>
      <c r="AL763" s="18"/>
      <c r="AM763" s="18"/>
      <c r="AN763" s="18"/>
    </row>
    <row r="764" spans="1:40" ht="15" customHeight="1" x14ac:dyDescent="0.25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9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  <c r="AI764" s="18"/>
      <c r="AJ764" s="18"/>
      <c r="AK764" s="18"/>
      <c r="AL764" s="18"/>
      <c r="AM764" s="18"/>
      <c r="AN764" s="18"/>
    </row>
    <row r="765" spans="1:40" ht="15" customHeight="1" x14ac:dyDescent="0.25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9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  <c r="AI765" s="18"/>
      <c r="AJ765" s="18"/>
      <c r="AK765" s="18"/>
      <c r="AL765" s="18"/>
      <c r="AM765" s="18"/>
      <c r="AN765" s="18"/>
    </row>
    <row r="766" spans="1:40" ht="15" customHeight="1" x14ac:dyDescent="0.25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9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  <c r="AI766" s="18"/>
      <c r="AJ766" s="18"/>
      <c r="AK766" s="18"/>
      <c r="AL766" s="18"/>
      <c r="AM766" s="18"/>
      <c r="AN766" s="18"/>
    </row>
    <row r="767" spans="1:40" ht="15" customHeight="1" x14ac:dyDescent="0.25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9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  <c r="AI767" s="18"/>
      <c r="AJ767" s="18"/>
      <c r="AK767" s="18"/>
      <c r="AL767" s="18"/>
      <c r="AM767" s="18"/>
      <c r="AN767" s="18"/>
    </row>
    <row r="768" spans="1:40" ht="15" customHeight="1" x14ac:dyDescent="0.25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9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  <c r="AI768" s="18"/>
      <c r="AJ768" s="18"/>
      <c r="AK768" s="18"/>
      <c r="AL768" s="18"/>
      <c r="AM768" s="18"/>
      <c r="AN768" s="18"/>
    </row>
    <row r="769" spans="1:40" ht="15" customHeight="1" x14ac:dyDescent="0.25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9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  <c r="AI769" s="18"/>
      <c r="AJ769" s="18"/>
      <c r="AK769" s="18"/>
      <c r="AL769" s="18"/>
      <c r="AM769" s="18"/>
      <c r="AN769" s="18"/>
    </row>
    <row r="770" spans="1:40" ht="15" customHeight="1" x14ac:dyDescent="0.25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9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  <c r="AJ770" s="18"/>
      <c r="AK770" s="18"/>
      <c r="AL770" s="18"/>
      <c r="AM770" s="18"/>
      <c r="AN770" s="18"/>
    </row>
    <row r="771" spans="1:40" ht="15" customHeight="1" x14ac:dyDescent="0.25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9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  <c r="AI771" s="18"/>
      <c r="AJ771" s="18"/>
      <c r="AK771" s="18"/>
      <c r="AL771" s="18"/>
      <c r="AM771" s="18"/>
      <c r="AN771" s="18"/>
    </row>
    <row r="772" spans="1:40" ht="15" customHeight="1" x14ac:dyDescent="0.25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9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  <c r="AI772" s="18"/>
      <c r="AJ772" s="18"/>
      <c r="AK772" s="18"/>
      <c r="AL772" s="18"/>
      <c r="AM772" s="18"/>
      <c r="AN772" s="18"/>
    </row>
    <row r="773" spans="1:40" ht="15" customHeight="1" x14ac:dyDescent="0.25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9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  <c r="AI773" s="18"/>
      <c r="AJ773" s="18"/>
      <c r="AK773" s="18"/>
      <c r="AL773" s="18"/>
      <c r="AM773" s="18"/>
      <c r="AN773" s="18"/>
    </row>
    <row r="774" spans="1:40" ht="15" customHeight="1" x14ac:dyDescent="0.25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9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  <c r="AI774" s="18"/>
      <c r="AJ774" s="18"/>
      <c r="AK774" s="18"/>
      <c r="AL774" s="18"/>
      <c r="AM774" s="18"/>
      <c r="AN774" s="18"/>
    </row>
    <row r="775" spans="1:40" ht="15" customHeight="1" x14ac:dyDescent="0.25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9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  <c r="AI775" s="18"/>
      <c r="AJ775" s="18"/>
      <c r="AK775" s="18"/>
      <c r="AL775" s="18"/>
      <c r="AM775" s="18"/>
      <c r="AN775" s="18"/>
    </row>
    <row r="776" spans="1:40" ht="15" customHeight="1" x14ac:dyDescent="0.25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9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  <c r="AI776" s="18"/>
      <c r="AJ776" s="18"/>
      <c r="AK776" s="18"/>
      <c r="AL776" s="18"/>
      <c r="AM776" s="18"/>
      <c r="AN776" s="18"/>
    </row>
    <row r="777" spans="1:40" ht="15" customHeight="1" x14ac:dyDescent="0.25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9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  <c r="AI777" s="18"/>
      <c r="AJ777" s="18"/>
      <c r="AK777" s="18"/>
      <c r="AL777" s="18"/>
      <c r="AM777" s="18"/>
      <c r="AN777" s="18"/>
    </row>
    <row r="778" spans="1:40" ht="15" customHeight="1" x14ac:dyDescent="0.25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9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  <c r="AI778" s="18"/>
      <c r="AJ778" s="18"/>
      <c r="AK778" s="18"/>
      <c r="AL778" s="18"/>
      <c r="AM778" s="18"/>
      <c r="AN778" s="18"/>
    </row>
    <row r="779" spans="1:40" ht="15" customHeight="1" x14ac:dyDescent="0.25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9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  <c r="AI779" s="18"/>
      <c r="AJ779" s="18"/>
      <c r="AK779" s="18"/>
      <c r="AL779" s="18"/>
      <c r="AM779" s="18"/>
      <c r="AN779" s="18"/>
    </row>
    <row r="780" spans="1:40" ht="15" customHeight="1" x14ac:dyDescent="0.25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9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  <c r="AI780" s="18"/>
      <c r="AJ780" s="18"/>
      <c r="AK780" s="18"/>
      <c r="AL780" s="18"/>
      <c r="AM780" s="18"/>
      <c r="AN780" s="18"/>
    </row>
    <row r="781" spans="1:40" ht="15" customHeight="1" x14ac:dyDescent="0.25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9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  <c r="AI781" s="18"/>
      <c r="AJ781" s="18"/>
      <c r="AK781" s="18"/>
      <c r="AL781" s="18"/>
      <c r="AM781" s="18"/>
      <c r="AN781" s="18"/>
    </row>
    <row r="782" spans="1:40" ht="15" customHeight="1" x14ac:dyDescent="0.25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9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  <c r="AI782" s="18"/>
      <c r="AJ782" s="18"/>
      <c r="AK782" s="18"/>
      <c r="AL782" s="18"/>
      <c r="AM782" s="18"/>
      <c r="AN782" s="18"/>
    </row>
    <row r="783" spans="1:40" ht="15" customHeight="1" x14ac:dyDescent="0.25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9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  <c r="AI783" s="18"/>
      <c r="AJ783" s="18"/>
      <c r="AK783" s="18"/>
      <c r="AL783" s="18"/>
      <c r="AM783" s="18"/>
      <c r="AN783" s="18"/>
    </row>
    <row r="784" spans="1:40" ht="15" customHeight="1" x14ac:dyDescent="0.25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9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  <c r="AI784" s="18"/>
      <c r="AJ784" s="18"/>
      <c r="AK784" s="18"/>
      <c r="AL784" s="18"/>
      <c r="AM784" s="18"/>
      <c r="AN784" s="18"/>
    </row>
    <row r="785" spans="1:40" ht="15" customHeight="1" x14ac:dyDescent="0.25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9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  <c r="AI785" s="18"/>
      <c r="AJ785" s="18"/>
      <c r="AK785" s="18"/>
      <c r="AL785" s="18"/>
      <c r="AM785" s="18"/>
      <c r="AN785" s="18"/>
    </row>
    <row r="786" spans="1:40" ht="15" customHeight="1" x14ac:dyDescent="0.25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9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  <c r="AI786" s="18"/>
      <c r="AJ786" s="18"/>
      <c r="AK786" s="18"/>
      <c r="AL786" s="18"/>
      <c r="AM786" s="18"/>
      <c r="AN786" s="18"/>
    </row>
    <row r="787" spans="1:40" ht="15" customHeight="1" x14ac:dyDescent="0.25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9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  <c r="AJ787" s="18"/>
      <c r="AK787" s="18"/>
      <c r="AL787" s="18"/>
      <c r="AM787" s="18"/>
      <c r="AN787" s="18"/>
    </row>
    <row r="788" spans="1:40" ht="15" customHeight="1" x14ac:dyDescent="0.25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9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  <c r="AI788" s="18"/>
      <c r="AJ788" s="18"/>
      <c r="AK788" s="18"/>
      <c r="AL788" s="18"/>
      <c r="AM788" s="18"/>
      <c r="AN788" s="18"/>
    </row>
    <row r="789" spans="1:40" ht="15" customHeight="1" x14ac:dyDescent="0.25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9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  <c r="AI789" s="18"/>
      <c r="AJ789" s="18"/>
      <c r="AK789" s="18"/>
      <c r="AL789" s="18"/>
      <c r="AM789" s="18"/>
      <c r="AN789" s="18"/>
    </row>
    <row r="790" spans="1:40" ht="15" customHeight="1" x14ac:dyDescent="0.25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9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  <c r="AI790" s="18"/>
      <c r="AJ790" s="18"/>
      <c r="AK790" s="18"/>
      <c r="AL790" s="18"/>
      <c r="AM790" s="18"/>
      <c r="AN790" s="18"/>
    </row>
    <row r="791" spans="1:40" ht="15" customHeight="1" x14ac:dyDescent="0.25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9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  <c r="AI791" s="18"/>
      <c r="AJ791" s="18"/>
      <c r="AK791" s="18"/>
      <c r="AL791" s="18"/>
      <c r="AM791" s="18"/>
      <c r="AN791" s="18"/>
    </row>
    <row r="792" spans="1:40" ht="15" customHeight="1" x14ac:dyDescent="0.25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9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  <c r="AI792" s="18"/>
      <c r="AJ792" s="18"/>
      <c r="AK792" s="18"/>
      <c r="AL792" s="18"/>
      <c r="AM792" s="18"/>
      <c r="AN792" s="18"/>
    </row>
    <row r="793" spans="1:40" ht="15" customHeight="1" x14ac:dyDescent="0.25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9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  <c r="AI793" s="18"/>
      <c r="AJ793" s="18"/>
      <c r="AK793" s="18"/>
      <c r="AL793" s="18"/>
      <c r="AM793" s="18"/>
      <c r="AN793" s="18"/>
    </row>
    <row r="794" spans="1:40" ht="15" customHeight="1" x14ac:dyDescent="0.25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9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  <c r="AI794" s="18"/>
      <c r="AJ794" s="18"/>
      <c r="AK794" s="18"/>
      <c r="AL794" s="18"/>
      <c r="AM794" s="18"/>
      <c r="AN794" s="18"/>
    </row>
    <row r="795" spans="1:40" ht="15" customHeight="1" x14ac:dyDescent="0.25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9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  <c r="AI795" s="18"/>
      <c r="AJ795" s="18"/>
      <c r="AK795" s="18"/>
      <c r="AL795" s="18"/>
      <c r="AM795" s="18"/>
      <c r="AN795" s="18"/>
    </row>
    <row r="796" spans="1:40" ht="15" customHeight="1" x14ac:dyDescent="0.25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9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  <c r="AI796" s="18"/>
      <c r="AJ796" s="18"/>
      <c r="AK796" s="18"/>
      <c r="AL796" s="18"/>
      <c r="AM796" s="18"/>
      <c r="AN796" s="18"/>
    </row>
    <row r="797" spans="1:40" ht="15" customHeight="1" x14ac:dyDescent="0.25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9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  <c r="AI797" s="18"/>
      <c r="AJ797" s="18"/>
      <c r="AK797" s="18"/>
      <c r="AL797" s="18"/>
      <c r="AM797" s="18"/>
      <c r="AN797" s="18"/>
    </row>
    <row r="798" spans="1:40" ht="15" customHeight="1" x14ac:dyDescent="0.25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9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  <c r="AI798" s="18"/>
      <c r="AJ798" s="18"/>
      <c r="AK798" s="18"/>
      <c r="AL798" s="18"/>
      <c r="AM798" s="18"/>
      <c r="AN798" s="18"/>
    </row>
    <row r="799" spans="1:40" ht="15" customHeight="1" x14ac:dyDescent="0.25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9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  <c r="AI799" s="18"/>
      <c r="AJ799" s="18"/>
      <c r="AK799" s="18"/>
      <c r="AL799" s="18"/>
      <c r="AM799" s="18"/>
      <c r="AN799" s="18"/>
    </row>
    <row r="800" spans="1:40" ht="15" customHeight="1" x14ac:dyDescent="0.25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9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  <c r="AI800" s="18"/>
      <c r="AJ800" s="18"/>
      <c r="AK800" s="18"/>
      <c r="AL800" s="18"/>
      <c r="AM800" s="18"/>
      <c r="AN800" s="18"/>
    </row>
    <row r="801" spans="1:40" ht="15" customHeight="1" x14ac:dyDescent="0.25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9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  <c r="AI801" s="18"/>
      <c r="AJ801" s="18"/>
      <c r="AK801" s="18"/>
      <c r="AL801" s="18"/>
      <c r="AM801" s="18"/>
      <c r="AN801" s="18"/>
    </row>
    <row r="802" spans="1:40" ht="15" customHeight="1" x14ac:dyDescent="0.25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9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  <c r="AI802" s="18"/>
      <c r="AJ802" s="18"/>
      <c r="AK802" s="18"/>
      <c r="AL802" s="18"/>
      <c r="AM802" s="18"/>
      <c r="AN802" s="18"/>
    </row>
    <row r="803" spans="1:40" ht="15" customHeight="1" x14ac:dyDescent="0.25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9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  <c r="AI803" s="18"/>
      <c r="AJ803" s="18"/>
      <c r="AK803" s="18"/>
      <c r="AL803" s="18"/>
      <c r="AM803" s="18"/>
      <c r="AN803" s="18"/>
    </row>
    <row r="804" spans="1:40" ht="15" customHeight="1" x14ac:dyDescent="0.25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9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  <c r="AI804" s="18"/>
      <c r="AJ804" s="18"/>
      <c r="AK804" s="18"/>
      <c r="AL804" s="18"/>
      <c r="AM804" s="18"/>
      <c r="AN804" s="18"/>
    </row>
    <row r="805" spans="1:40" ht="15" customHeight="1" x14ac:dyDescent="0.25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9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  <c r="AF805" s="18"/>
      <c r="AG805" s="18"/>
      <c r="AH805" s="18"/>
      <c r="AI805" s="18"/>
      <c r="AJ805" s="18"/>
      <c r="AK805" s="18"/>
      <c r="AL805" s="18"/>
      <c r="AM805" s="18"/>
      <c r="AN805" s="18"/>
    </row>
    <row r="806" spans="1:40" ht="15" customHeight="1" x14ac:dyDescent="0.25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9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  <c r="AI806" s="18"/>
      <c r="AJ806" s="18"/>
      <c r="AK806" s="18"/>
      <c r="AL806" s="18"/>
      <c r="AM806" s="18"/>
      <c r="AN806" s="18"/>
    </row>
    <row r="807" spans="1:40" ht="15" customHeight="1" x14ac:dyDescent="0.25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9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  <c r="AF807" s="18"/>
      <c r="AG807" s="18"/>
      <c r="AH807" s="18"/>
      <c r="AI807" s="18"/>
      <c r="AJ807" s="18"/>
      <c r="AK807" s="18"/>
      <c r="AL807" s="18"/>
      <c r="AM807" s="18"/>
      <c r="AN807" s="18"/>
    </row>
    <row r="808" spans="1:40" ht="15" customHeight="1" x14ac:dyDescent="0.25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9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  <c r="AI808" s="18"/>
      <c r="AJ808" s="18"/>
      <c r="AK808" s="18"/>
      <c r="AL808" s="18"/>
      <c r="AM808" s="18"/>
      <c r="AN808" s="18"/>
    </row>
    <row r="809" spans="1:40" ht="15" customHeight="1" x14ac:dyDescent="0.25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9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  <c r="AI809" s="18"/>
      <c r="AJ809" s="18"/>
      <c r="AK809" s="18"/>
      <c r="AL809" s="18"/>
      <c r="AM809" s="18"/>
      <c r="AN809" s="18"/>
    </row>
    <row r="810" spans="1:40" ht="15" customHeight="1" x14ac:dyDescent="0.25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9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  <c r="AI810" s="18"/>
      <c r="AJ810" s="18"/>
      <c r="AK810" s="18"/>
      <c r="AL810" s="18"/>
      <c r="AM810" s="18"/>
      <c r="AN810" s="18"/>
    </row>
    <row r="811" spans="1:40" ht="15" customHeight="1" x14ac:dyDescent="0.25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9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  <c r="AI811" s="18"/>
      <c r="AJ811" s="18"/>
      <c r="AK811" s="18"/>
      <c r="AL811" s="18"/>
      <c r="AM811" s="18"/>
      <c r="AN811" s="18"/>
    </row>
    <row r="812" spans="1:40" ht="15" customHeight="1" x14ac:dyDescent="0.25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9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  <c r="AI812" s="18"/>
      <c r="AJ812" s="18"/>
      <c r="AK812" s="18"/>
      <c r="AL812" s="18"/>
      <c r="AM812" s="18"/>
      <c r="AN812" s="18"/>
    </row>
    <row r="813" spans="1:40" ht="15" customHeight="1" x14ac:dyDescent="0.25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9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  <c r="AF813" s="18"/>
      <c r="AG813" s="18"/>
      <c r="AH813" s="18"/>
      <c r="AI813" s="18"/>
      <c r="AJ813" s="18"/>
      <c r="AK813" s="18"/>
      <c r="AL813" s="18"/>
      <c r="AM813" s="18"/>
      <c r="AN813" s="18"/>
    </row>
    <row r="814" spans="1:40" ht="15" customHeight="1" x14ac:dyDescent="0.25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9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  <c r="AF814" s="18"/>
      <c r="AG814" s="18"/>
      <c r="AH814" s="18"/>
      <c r="AI814" s="18"/>
      <c r="AJ814" s="18"/>
      <c r="AK814" s="18"/>
      <c r="AL814" s="18"/>
      <c r="AM814" s="18"/>
      <c r="AN814" s="18"/>
    </row>
    <row r="815" spans="1:40" ht="15" customHeight="1" x14ac:dyDescent="0.25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9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  <c r="AI815" s="18"/>
      <c r="AJ815" s="18"/>
      <c r="AK815" s="18"/>
      <c r="AL815" s="18"/>
      <c r="AM815" s="18"/>
      <c r="AN815" s="18"/>
    </row>
    <row r="816" spans="1:40" ht="15" customHeight="1" x14ac:dyDescent="0.25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9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  <c r="AI816" s="18"/>
      <c r="AJ816" s="18"/>
      <c r="AK816" s="18"/>
      <c r="AL816" s="18"/>
      <c r="AM816" s="18"/>
      <c r="AN816" s="18"/>
    </row>
    <row r="817" spans="1:40" ht="15" customHeight="1" x14ac:dyDescent="0.25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9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  <c r="AI817" s="18"/>
      <c r="AJ817" s="18"/>
      <c r="AK817" s="18"/>
      <c r="AL817" s="18"/>
      <c r="AM817" s="18"/>
      <c r="AN817" s="18"/>
    </row>
    <row r="818" spans="1:40" ht="15" customHeight="1" x14ac:dyDescent="0.25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9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  <c r="AF818" s="18"/>
      <c r="AG818" s="18"/>
      <c r="AH818" s="18"/>
      <c r="AI818" s="18"/>
      <c r="AJ818" s="18"/>
      <c r="AK818" s="18"/>
      <c r="AL818" s="18"/>
      <c r="AM818" s="18"/>
      <c r="AN818" s="18"/>
    </row>
    <row r="819" spans="1:40" ht="15" customHeight="1" x14ac:dyDescent="0.25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9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  <c r="AF819" s="18"/>
      <c r="AG819" s="18"/>
      <c r="AH819" s="18"/>
      <c r="AI819" s="18"/>
      <c r="AJ819" s="18"/>
      <c r="AK819" s="18"/>
      <c r="AL819" s="18"/>
      <c r="AM819" s="18"/>
      <c r="AN819" s="18"/>
    </row>
    <row r="820" spans="1:40" ht="15" customHeight="1" x14ac:dyDescent="0.25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9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  <c r="AI820" s="18"/>
      <c r="AJ820" s="18"/>
      <c r="AK820" s="18"/>
      <c r="AL820" s="18"/>
      <c r="AM820" s="18"/>
      <c r="AN820" s="18"/>
    </row>
    <row r="821" spans="1:40" ht="15" customHeight="1" x14ac:dyDescent="0.25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9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  <c r="AI821" s="18"/>
      <c r="AJ821" s="18"/>
      <c r="AK821" s="18"/>
      <c r="AL821" s="18"/>
      <c r="AM821" s="18"/>
      <c r="AN821" s="18"/>
    </row>
    <row r="822" spans="1:40" ht="15" customHeight="1" x14ac:dyDescent="0.25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9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  <c r="AF822" s="18"/>
      <c r="AG822" s="18"/>
      <c r="AH822" s="18"/>
      <c r="AI822" s="18"/>
      <c r="AJ822" s="18"/>
      <c r="AK822" s="18"/>
      <c r="AL822" s="18"/>
      <c r="AM822" s="18"/>
      <c r="AN822" s="18"/>
    </row>
    <row r="823" spans="1:40" ht="15" customHeight="1" x14ac:dyDescent="0.25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9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  <c r="AF823" s="18"/>
      <c r="AG823" s="18"/>
      <c r="AH823" s="18"/>
      <c r="AI823" s="18"/>
      <c r="AJ823" s="18"/>
      <c r="AK823" s="18"/>
      <c r="AL823" s="18"/>
      <c r="AM823" s="18"/>
      <c r="AN823" s="18"/>
    </row>
    <row r="824" spans="1:40" ht="15" customHeight="1" x14ac:dyDescent="0.25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9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  <c r="AI824" s="18"/>
      <c r="AJ824" s="18"/>
      <c r="AK824" s="18"/>
      <c r="AL824" s="18"/>
      <c r="AM824" s="18"/>
      <c r="AN824" s="18"/>
    </row>
    <row r="825" spans="1:40" ht="15" customHeight="1" x14ac:dyDescent="0.25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9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  <c r="AI825" s="18"/>
      <c r="AJ825" s="18"/>
      <c r="AK825" s="18"/>
      <c r="AL825" s="18"/>
      <c r="AM825" s="18"/>
      <c r="AN825" s="18"/>
    </row>
    <row r="826" spans="1:40" ht="15" customHeight="1" x14ac:dyDescent="0.25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9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  <c r="AI826" s="18"/>
      <c r="AJ826" s="18"/>
      <c r="AK826" s="18"/>
      <c r="AL826" s="18"/>
      <c r="AM826" s="18"/>
      <c r="AN826" s="18"/>
    </row>
    <row r="827" spans="1:40" ht="15" customHeight="1" x14ac:dyDescent="0.25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9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  <c r="AI827" s="18"/>
      <c r="AJ827" s="18"/>
      <c r="AK827" s="18"/>
      <c r="AL827" s="18"/>
      <c r="AM827" s="18"/>
      <c r="AN827" s="18"/>
    </row>
    <row r="828" spans="1:40" ht="15" customHeight="1" x14ac:dyDescent="0.25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9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  <c r="AI828" s="18"/>
      <c r="AJ828" s="18"/>
      <c r="AK828" s="18"/>
      <c r="AL828" s="18"/>
      <c r="AM828" s="18"/>
      <c r="AN828" s="18"/>
    </row>
    <row r="829" spans="1:40" ht="15" customHeight="1" x14ac:dyDescent="0.25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9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  <c r="AI829" s="18"/>
      <c r="AJ829" s="18"/>
      <c r="AK829" s="18"/>
      <c r="AL829" s="18"/>
      <c r="AM829" s="18"/>
      <c r="AN829" s="18"/>
    </row>
    <row r="830" spans="1:40" ht="15" customHeight="1" x14ac:dyDescent="0.25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9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  <c r="AI830" s="18"/>
      <c r="AJ830" s="18"/>
      <c r="AK830" s="18"/>
      <c r="AL830" s="18"/>
      <c r="AM830" s="18"/>
      <c r="AN830" s="18"/>
    </row>
    <row r="831" spans="1:40" ht="15" customHeight="1" x14ac:dyDescent="0.25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9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  <c r="AI831" s="18"/>
      <c r="AJ831" s="18"/>
      <c r="AK831" s="18"/>
      <c r="AL831" s="18"/>
      <c r="AM831" s="18"/>
      <c r="AN831" s="18"/>
    </row>
    <row r="832" spans="1:40" ht="15" customHeight="1" x14ac:dyDescent="0.25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9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  <c r="AI832" s="18"/>
      <c r="AJ832" s="18"/>
      <c r="AK832" s="18"/>
      <c r="AL832" s="18"/>
      <c r="AM832" s="18"/>
      <c r="AN832" s="18"/>
    </row>
    <row r="833" spans="1:40" ht="15" customHeight="1" x14ac:dyDescent="0.25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9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  <c r="AI833" s="18"/>
      <c r="AJ833" s="18"/>
      <c r="AK833" s="18"/>
      <c r="AL833" s="18"/>
      <c r="AM833" s="18"/>
      <c r="AN833" s="18"/>
    </row>
    <row r="834" spans="1:40" ht="15" customHeight="1" x14ac:dyDescent="0.25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9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  <c r="AI834" s="18"/>
      <c r="AJ834" s="18"/>
      <c r="AK834" s="18"/>
      <c r="AL834" s="18"/>
      <c r="AM834" s="18"/>
      <c r="AN834" s="18"/>
    </row>
    <row r="835" spans="1:40" ht="15" customHeight="1" x14ac:dyDescent="0.25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9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  <c r="AI835" s="18"/>
      <c r="AJ835" s="18"/>
      <c r="AK835" s="18"/>
      <c r="AL835" s="18"/>
      <c r="AM835" s="18"/>
      <c r="AN835" s="18"/>
    </row>
    <row r="836" spans="1:40" ht="15" customHeight="1" x14ac:dyDescent="0.25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9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  <c r="AI836" s="18"/>
      <c r="AJ836" s="18"/>
      <c r="AK836" s="18"/>
      <c r="AL836" s="18"/>
      <c r="AM836" s="18"/>
      <c r="AN836" s="18"/>
    </row>
    <row r="837" spans="1:40" ht="15" customHeight="1" x14ac:dyDescent="0.25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9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  <c r="AI837" s="18"/>
      <c r="AJ837" s="18"/>
      <c r="AK837" s="18"/>
      <c r="AL837" s="18"/>
      <c r="AM837" s="18"/>
      <c r="AN837" s="18"/>
    </row>
    <row r="838" spans="1:40" ht="15" customHeight="1" x14ac:dyDescent="0.25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9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  <c r="AI838" s="18"/>
      <c r="AJ838" s="18"/>
      <c r="AK838" s="18"/>
      <c r="AL838" s="18"/>
      <c r="AM838" s="18"/>
      <c r="AN838" s="18"/>
    </row>
    <row r="839" spans="1:40" ht="15" customHeight="1" x14ac:dyDescent="0.25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9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  <c r="AI839" s="18"/>
      <c r="AJ839" s="18"/>
      <c r="AK839" s="18"/>
      <c r="AL839" s="18"/>
      <c r="AM839" s="18"/>
      <c r="AN839" s="18"/>
    </row>
    <row r="840" spans="1:40" ht="15" customHeight="1" x14ac:dyDescent="0.25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9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  <c r="AI840" s="18"/>
      <c r="AJ840" s="18"/>
      <c r="AK840" s="18"/>
      <c r="AL840" s="18"/>
      <c r="AM840" s="18"/>
      <c r="AN840" s="18"/>
    </row>
    <row r="841" spans="1:40" ht="15" customHeight="1" x14ac:dyDescent="0.25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9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  <c r="AI841" s="18"/>
      <c r="AJ841" s="18"/>
      <c r="AK841" s="18"/>
      <c r="AL841" s="18"/>
      <c r="AM841" s="18"/>
      <c r="AN841" s="18"/>
    </row>
    <row r="842" spans="1:40" ht="15" customHeight="1" x14ac:dyDescent="0.25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9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  <c r="AF842" s="18"/>
      <c r="AG842" s="18"/>
      <c r="AH842" s="18"/>
      <c r="AI842" s="18"/>
      <c r="AJ842" s="18"/>
      <c r="AK842" s="18"/>
      <c r="AL842" s="18"/>
      <c r="AM842" s="18"/>
      <c r="AN842" s="18"/>
    </row>
    <row r="843" spans="1:40" ht="15" customHeight="1" x14ac:dyDescent="0.25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9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  <c r="AF843" s="18"/>
      <c r="AG843" s="18"/>
      <c r="AH843" s="18"/>
      <c r="AI843" s="18"/>
      <c r="AJ843" s="18"/>
      <c r="AK843" s="18"/>
      <c r="AL843" s="18"/>
      <c r="AM843" s="18"/>
      <c r="AN843" s="18"/>
    </row>
    <row r="844" spans="1:40" ht="15" customHeight="1" x14ac:dyDescent="0.25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9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  <c r="AF844" s="18"/>
      <c r="AG844" s="18"/>
      <c r="AH844" s="18"/>
      <c r="AI844" s="18"/>
      <c r="AJ844" s="18"/>
      <c r="AK844" s="18"/>
      <c r="AL844" s="18"/>
      <c r="AM844" s="18"/>
      <c r="AN844" s="18"/>
    </row>
    <row r="845" spans="1:40" ht="15" customHeight="1" x14ac:dyDescent="0.25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9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  <c r="AF845" s="18"/>
      <c r="AG845" s="18"/>
      <c r="AH845" s="18"/>
      <c r="AI845" s="18"/>
      <c r="AJ845" s="18"/>
      <c r="AK845" s="18"/>
      <c r="AL845" s="18"/>
      <c r="AM845" s="18"/>
      <c r="AN845" s="18"/>
    </row>
    <row r="846" spans="1:40" ht="15" customHeight="1" x14ac:dyDescent="0.25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9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  <c r="AF846" s="18"/>
      <c r="AG846" s="18"/>
      <c r="AH846" s="18"/>
      <c r="AI846" s="18"/>
      <c r="AJ846" s="18"/>
      <c r="AK846" s="18"/>
      <c r="AL846" s="18"/>
      <c r="AM846" s="18"/>
      <c r="AN846" s="18"/>
    </row>
    <row r="847" spans="1:40" ht="15" customHeight="1" x14ac:dyDescent="0.25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9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  <c r="AI847" s="18"/>
      <c r="AJ847" s="18"/>
      <c r="AK847" s="18"/>
      <c r="AL847" s="18"/>
      <c r="AM847" s="18"/>
      <c r="AN847" s="18"/>
    </row>
    <row r="848" spans="1:40" ht="15" customHeight="1" x14ac:dyDescent="0.25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9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  <c r="AF848" s="18"/>
      <c r="AG848" s="18"/>
      <c r="AH848" s="18"/>
      <c r="AI848" s="18"/>
      <c r="AJ848" s="18"/>
      <c r="AK848" s="18"/>
      <c r="AL848" s="18"/>
      <c r="AM848" s="18"/>
      <c r="AN848" s="18"/>
    </row>
    <row r="849" spans="1:40" ht="15" customHeight="1" x14ac:dyDescent="0.25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9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  <c r="AI849" s="18"/>
      <c r="AJ849" s="18"/>
      <c r="AK849" s="18"/>
      <c r="AL849" s="18"/>
      <c r="AM849" s="18"/>
      <c r="AN849" s="18"/>
    </row>
    <row r="850" spans="1:40" ht="15" customHeight="1" x14ac:dyDescent="0.25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9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  <c r="AI850" s="18"/>
      <c r="AJ850" s="18"/>
      <c r="AK850" s="18"/>
      <c r="AL850" s="18"/>
      <c r="AM850" s="18"/>
      <c r="AN850" s="18"/>
    </row>
    <row r="851" spans="1:40" ht="15" customHeight="1" x14ac:dyDescent="0.25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9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  <c r="AI851" s="18"/>
      <c r="AJ851" s="18"/>
      <c r="AK851" s="18"/>
      <c r="AL851" s="18"/>
      <c r="AM851" s="18"/>
      <c r="AN851" s="18"/>
    </row>
    <row r="852" spans="1:40" ht="15" customHeight="1" x14ac:dyDescent="0.25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9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  <c r="AI852" s="18"/>
      <c r="AJ852" s="18"/>
      <c r="AK852" s="18"/>
      <c r="AL852" s="18"/>
      <c r="AM852" s="18"/>
      <c r="AN852" s="18"/>
    </row>
    <row r="853" spans="1:40" ht="15" customHeight="1" x14ac:dyDescent="0.25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9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  <c r="AF853" s="18"/>
      <c r="AG853" s="18"/>
      <c r="AH853" s="18"/>
      <c r="AI853" s="18"/>
      <c r="AJ853" s="18"/>
      <c r="AK853" s="18"/>
      <c r="AL853" s="18"/>
      <c r="AM853" s="18"/>
      <c r="AN853" s="18"/>
    </row>
    <row r="854" spans="1:40" ht="15" customHeight="1" x14ac:dyDescent="0.25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9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  <c r="AI854" s="18"/>
      <c r="AJ854" s="18"/>
      <c r="AK854" s="18"/>
      <c r="AL854" s="18"/>
      <c r="AM854" s="18"/>
      <c r="AN854" s="18"/>
    </row>
    <row r="855" spans="1:40" ht="15" customHeight="1" x14ac:dyDescent="0.25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9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  <c r="AF855" s="18"/>
      <c r="AG855" s="18"/>
      <c r="AH855" s="18"/>
      <c r="AI855" s="18"/>
      <c r="AJ855" s="18"/>
      <c r="AK855" s="18"/>
      <c r="AL855" s="18"/>
      <c r="AM855" s="18"/>
      <c r="AN855" s="18"/>
    </row>
    <row r="856" spans="1:40" ht="15" customHeight="1" x14ac:dyDescent="0.25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9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  <c r="AF856" s="18"/>
      <c r="AG856" s="18"/>
      <c r="AH856" s="18"/>
      <c r="AI856" s="18"/>
      <c r="AJ856" s="18"/>
      <c r="AK856" s="18"/>
      <c r="AL856" s="18"/>
      <c r="AM856" s="18"/>
      <c r="AN856" s="18"/>
    </row>
    <row r="857" spans="1:40" ht="15" customHeight="1" x14ac:dyDescent="0.25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9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  <c r="AF857" s="18"/>
      <c r="AG857" s="18"/>
      <c r="AH857" s="18"/>
      <c r="AI857" s="18"/>
      <c r="AJ857" s="18"/>
      <c r="AK857" s="18"/>
      <c r="AL857" s="18"/>
      <c r="AM857" s="18"/>
      <c r="AN857" s="18"/>
    </row>
    <row r="858" spans="1:40" ht="15" customHeight="1" x14ac:dyDescent="0.25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9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  <c r="AF858" s="18"/>
      <c r="AG858" s="18"/>
      <c r="AH858" s="18"/>
      <c r="AI858" s="18"/>
      <c r="AJ858" s="18"/>
      <c r="AK858" s="18"/>
      <c r="AL858" s="18"/>
      <c r="AM858" s="18"/>
      <c r="AN858" s="18"/>
    </row>
    <row r="859" spans="1:40" ht="15" customHeight="1" x14ac:dyDescent="0.25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9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  <c r="AF859" s="18"/>
      <c r="AG859" s="18"/>
      <c r="AH859" s="18"/>
      <c r="AI859" s="18"/>
      <c r="AJ859" s="18"/>
      <c r="AK859" s="18"/>
      <c r="AL859" s="18"/>
      <c r="AM859" s="18"/>
      <c r="AN859" s="18"/>
    </row>
    <row r="860" spans="1:40" ht="15" customHeight="1" x14ac:dyDescent="0.25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9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  <c r="AF860" s="18"/>
      <c r="AG860" s="18"/>
      <c r="AH860" s="18"/>
      <c r="AI860" s="18"/>
      <c r="AJ860" s="18"/>
      <c r="AK860" s="18"/>
      <c r="AL860" s="18"/>
      <c r="AM860" s="18"/>
      <c r="AN860" s="18"/>
    </row>
    <row r="861" spans="1:40" ht="15" customHeight="1" x14ac:dyDescent="0.25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9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  <c r="AI861" s="18"/>
      <c r="AJ861" s="18"/>
      <c r="AK861" s="18"/>
      <c r="AL861" s="18"/>
      <c r="AM861" s="18"/>
      <c r="AN861" s="18"/>
    </row>
    <row r="862" spans="1:40" ht="15" customHeight="1" x14ac:dyDescent="0.25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9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  <c r="AI862" s="18"/>
      <c r="AJ862" s="18"/>
      <c r="AK862" s="18"/>
      <c r="AL862" s="18"/>
      <c r="AM862" s="18"/>
      <c r="AN862" s="18"/>
    </row>
    <row r="863" spans="1:40" ht="15" customHeight="1" x14ac:dyDescent="0.25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9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  <c r="AF863" s="18"/>
      <c r="AG863" s="18"/>
      <c r="AH863" s="18"/>
      <c r="AI863" s="18"/>
      <c r="AJ863" s="18"/>
      <c r="AK863" s="18"/>
      <c r="AL863" s="18"/>
      <c r="AM863" s="18"/>
      <c r="AN863" s="18"/>
    </row>
    <row r="864" spans="1:40" ht="15" customHeight="1" x14ac:dyDescent="0.25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9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  <c r="AF864" s="18"/>
      <c r="AG864" s="18"/>
      <c r="AH864" s="18"/>
      <c r="AI864" s="18"/>
      <c r="AJ864" s="18"/>
      <c r="AK864" s="18"/>
      <c r="AL864" s="18"/>
      <c r="AM864" s="18"/>
      <c r="AN864" s="18"/>
    </row>
    <row r="865" spans="1:40" ht="15" customHeight="1" x14ac:dyDescent="0.25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9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  <c r="AF865" s="18"/>
      <c r="AG865" s="18"/>
      <c r="AH865" s="18"/>
      <c r="AI865" s="18"/>
      <c r="AJ865" s="18"/>
      <c r="AK865" s="18"/>
      <c r="AL865" s="18"/>
      <c r="AM865" s="18"/>
      <c r="AN865" s="18"/>
    </row>
    <row r="866" spans="1:40" ht="15" customHeight="1" x14ac:dyDescent="0.25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9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  <c r="AI866" s="18"/>
      <c r="AJ866" s="18"/>
      <c r="AK866" s="18"/>
      <c r="AL866" s="18"/>
      <c r="AM866" s="18"/>
      <c r="AN866" s="18"/>
    </row>
    <row r="867" spans="1:40" ht="15" customHeight="1" x14ac:dyDescent="0.25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9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  <c r="AF867" s="18"/>
      <c r="AG867" s="18"/>
      <c r="AH867" s="18"/>
      <c r="AI867" s="18"/>
      <c r="AJ867" s="18"/>
      <c r="AK867" s="18"/>
      <c r="AL867" s="18"/>
      <c r="AM867" s="18"/>
      <c r="AN867" s="18"/>
    </row>
    <row r="868" spans="1:40" ht="15" customHeight="1" x14ac:dyDescent="0.25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9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  <c r="AI868" s="18"/>
      <c r="AJ868" s="18"/>
      <c r="AK868" s="18"/>
      <c r="AL868" s="18"/>
      <c r="AM868" s="18"/>
      <c r="AN868" s="18"/>
    </row>
    <row r="869" spans="1:40" ht="15" customHeight="1" x14ac:dyDescent="0.25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9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18"/>
      <c r="AI869" s="18"/>
      <c r="AJ869" s="18"/>
      <c r="AK869" s="18"/>
      <c r="AL869" s="18"/>
      <c r="AM869" s="18"/>
      <c r="AN869" s="18"/>
    </row>
    <row r="870" spans="1:40" ht="15" customHeight="1" x14ac:dyDescent="0.25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9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  <c r="AI870" s="18"/>
      <c r="AJ870" s="18"/>
      <c r="AK870" s="18"/>
      <c r="AL870" s="18"/>
      <c r="AM870" s="18"/>
      <c r="AN870" s="18"/>
    </row>
    <row r="871" spans="1:40" ht="15" customHeight="1" x14ac:dyDescent="0.25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9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  <c r="AG871" s="18"/>
      <c r="AH871" s="18"/>
      <c r="AI871" s="18"/>
      <c r="AJ871" s="18"/>
      <c r="AK871" s="18"/>
      <c r="AL871" s="18"/>
      <c r="AM871" s="18"/>
      <c r="AN871" s="18"/>
    </row>
    <row r="872" spans="1:40" ht="15" customHeight="1" x14ac:dyDescent="0.25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9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  <c r="AF872" s="18"/>
      <c r="AG872" s="18"/>
      <c r="AH872" s="18"/>
      <c r="AI872" s="18"/>
      <c r="AJ872" s="18"/>
      <c r="AK872" s="18"/>
      <c r="AL872" s="18"/>
      <c r="AM872" s="18"/>
      <c r="AN872" s="18"/>
    </row>
    <row r="873" spans="1:40" ht="15" customHeight="1" x14ac:dyDescent="0.25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9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  <c r="AI873" s="18"/>
      <c r="AJ873" s="18"/>
      <c r="AK873" s="18"/>
      <c r="AL873" s="18"/>
      <c r="AM873" s="18"/>
      <c r="AN873" s="18"/>
    </row>
    <row r="874" spans="1:40" ht="15" customHeight="1" x14ac:dyDescent="0.25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9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  <c r="AI874" s="18"/>
      <c r="AJ874" s="18"/>
      <c r="AK874" s="18"/>
      <c r="AL874" s="18"/>
      <c r="AM874" s="18"/>
      <c r="AN874" s="18"/>
    </row>
    <row r="875" spans="1:40" ht="15" customHeight="1" x14ac:dyDescent="0.25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9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  <c r="AF875" s="18"/>
      <c r="AG875" s="18"/>
      <c r="AH875" s="18"/>
      <c r="AI875" s="18"/>
      <c r="AJ875" s="18"/>
      <c r="AK875" s="18"/>
      <c r="AL875" s="18"/>
      <c r="AM875" s="18"/>
      <c r="AN875" s="18"/>
    </row>
    <row r="876" spans="1:40" ht="15" customHeight="1" x14ac:dyDescent="0.25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9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  <c r="AF876" s="18"/>
      <c r="AG876" s="18"/>
      <c r="AH876" s="18"/>
      <c r="AI876" s="18"/>
      <c r="AJ876" s="18"/>
      <c r="AK876" s="18"/>
      <c r="AL876" s="18"/>
      <c r="AM876" s="18"/>
      <c r="AN876" s="18"/>
    </row>
    <row r="877" spans="1:40" ht="15" customHeight="1" x14ac:dyDescent="0.25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9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  <c r="AF877" s="18"/>
      <c r="AG877" s="18"/>
      <c r="AH877" s="18"/>
      <c r="AI877" s="18"/>
      <c r="AJ877" s="18"/>
      <c r="AK877" s="18"/>
      <c r="AL877" s="18"/>
      <c r="AM877" s="18"/>
      <c r="AN877" s="18"/>
    </row>
    <row r="878" spans="1:40" ht="15" customHeight="1" x14ac:dyDescent="0.25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9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  <c r="AF878" s="18"/>
      <c r="AG878" s="18"/>
      <c r="AH878" s="18"/>
      <c r="AI878" s="18"/>
      <c r="AJ878" s="18"/>
      <c r="AK878" s="18"/>
      <c r="AL878" s="18"/>
      <c r="AM878" s="18"/>
      <c r="AN878" s="18"/>
    </row>
    <row r="879" spans="1:40" ht="15" customHeight="1" x14ac:dyDescent="0.25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9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  <c r="AF879" s="18"/>
      <c r="AG879" s="18"/>
      <c r="AH879" s="18"/>
      <c r="AI879" s="18"/>
      <c r="AJ879" s="18"/>
      <c r="AK879" s="18"/>
      <c r="AL879" s="18"/>
      <c r="AM879" s="18"/>
      <c r="AN879" s="18"/>
    </row>
    <row r="880" spans="1:40" ht="15" customHeight="1" x14ac:dyDescent="0.25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9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  <c r="AF880" s="18"/>
      <c r="AG880" s="18"/>
      <c r="AH880" s="18"/>
      <c r="AI880" s="18"/>
      <c r="AJ880" s="18"/>
      <c r="AK880" s="18"/>
      <c r="AL880" s="18"/>
      <c r="AM880" s="18"/>
      <c r="AN880" s="18"/>
    </row>
    <row r="881" spans="1:40" ht="15" customHeight="1" x14ac:dyDescent="0.25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9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  <c r="AI881" s="18"/>
      <c r="AJ881" s="18"/>
      <c r="AK881" s="18"/>
      <c r="AL881" s="18"/>
      <c r="AM881" s="18"/>
      <c r="AN881" s="18"/>
    </row>
    <row r="882" spans="1:40" ht="15" customHeight="1" x14ac:dyDescent="0.25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9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  <c r="AI882" s="18"/>
      <c r="AJ882" s="18"/>
      <c r="AK882" s="18"/>
      <c r="AL882" s="18"/>
      <c r="AM882" s="18"/>
      <c r="AN882" s="18"/>
    </row>
    <row r="883" spans="1:40" ht="15" customHeight="1" x14ac:dyDescent="0.25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9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  <c r="AI883" s="18"/>
      <c r="AJ883" s="18"/>
      <c r="AK883" s="18"/>
      <c r="AL883" s="18"/>
      <c r="AM883" s="18"/>
      <c r="AN883" s="18"/>
    </row>
    <row r="884" spans="1:40" ht="15" customHeight="1" x14ac:dyDescent="0.25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9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  <c r="AF884" s="18"/>
      <c r="AG884" s="18"/>
      <c r="AH884" s="18"/>
      <c r="AI884" s="18"/>
      <c r="AJ884" s="18"/>
      <c r="AK884" s="18"/>
      <c r="AL884" s="18"/>
      <c r="AM884" s="18"/>
      <c r="AN884" s="18"/>
    </row>
    <row r="885" spans="1:40" ht="15" customHeight="1" x14ac:dyDescent="0.25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9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  <c r="AI885" s="18"/>
      <c r="AJ885" s="18"/>
      <c r="AK885" s="18"/>
      <c r="AL885" s="18"/>
      <c r="AM885" s="18"/>
      <c r="AN885" s="18"/>
    </row>
    <row r="886" spans="1:40" ht="15" customHeight="1" x14ac:dyDescent="0.25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9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  <c r="AI886" s="18"/>
      <c r="AJ886" s="18"/>
      <c r="AK886" s="18"/>
      <c r="AL886" s="18"/>
      <c r="AM886" s="18"/>
      <c r="AN886" s="18"/>
    </row>
    <row r="887" spans="1:40" ht="15" customHeight="1" x14ac:dyDescent="0.25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9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  <c r="AI887" s="18"/>
      <c r="AJ887" s="18"/>
      <c r="AK887" s="18"/>
      <c r="AL887" s="18"/>
      <c r="AM887" s="18"/>
      <c r="AN887" s="18"/>
    </row>
    <row r="888" spans="1:40" ht="15" customHeight="1" x14ac:dyDescent="0.25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9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  <c r="AF888" s="18"/>
      <c r="AG888" s="18"/>
      <c r="AH888" s="18"/>
      <c r="AI888" s="18"/>
      <c r="AJ888" s="18"/>
      <c r="AK888" s="18"/>
      <c r="AL888" s="18"/>
      <c r="AM888" s="18"/>
      <c r="AN888" s="18"/>
    </row>
    <row r="889" spans="1:40" ht="15" customHeight="1" x14ac:dyDescent="0.25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9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  <c r="AF889" s="18"/>
      <c r="AG889" s="18"/>
      <c r="AH889" s="18"/>
      <c r="AI889" s="18"/>
      <c r="AJ889" s="18"/>
      <c r="AK889" s="18"/>
      <c r="AL889" s="18"/>
      <c r="AM889" s="18"/>
      <c r="AN889" s="18"/>
    </row>
    <row r="890" spans="1:40" ht="15" customHeight="1" x14ac:dyDescent="0.25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9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  <c r="AI890" s="18"/>
      <c r="AJ890" s="18"/>
      <c r="AK890" s="18"/>
      <c r="AL890" s="18"/>
      <c r="AM890" s="18"/>
      <c r="AN890" s="18"/>
    </row>
    <row r="891" spans="1:40" ht="15" customHeight="1" x14ac:dyDescent="0.25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9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18"/>
      <c r="AI891" s="18"/>
      <c r="AJ891" s="18"/>
      <c r="AK891" s="18"/>
      <c r="AL891" s="18"/>
      <c r="AM891" s="18"/>
      <c r="AN891" s="18"/>
    </row>
    <row r="892" spans="1:40" ht="15" customHeight="1" x14ac:dyDescent="0.25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9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  <c r="AI892" s="18"/>
      <c r="AJ892" s="18"/>
      <c r="AK892" s="18"/>
      <c r="AL892" s="18"/>
      <c r="AM892" s="18"/>
      <c r="AN892" s="18"/>
    </row>
    <row r="893" spans="1:40" ht="15" customHeight="1" x14ac:dyDescent="0.25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9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  <c r="AI893" s="18"/>
      <c r="AJ893" s="18"/>
      <c r="AK893" s="18"/>
      <c r="AL893" s="18"/>
      <c r="AM893" s="18"/>
      <c r="AN893" s="18"/>
    </row>
    <row r="894" spans="1:40" ht="15" customHeight="1" x14ac:dyDescent="0.25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9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  <c r="AF894" s="18"/>
      <c r="AG894" s="18"/>
      <c r="AH894" s="18"/>
      <c r="AI894" s="18"/>
      <c r="AJ894" s="18"/>
      <c r="AK894" s="18"/>
      <c r="AL894" s="18"/>
      <c r="AM894" s="18"/>
      <c r="AN894" s="18"/>
    </row>
    <row r="895" spans="1:40" ht="15" customHeight="1" x14ac:dyDescent="0.25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9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  <c r="AF895" s="18"/>
      <c r="AG895" s="18"/>
      <c r="AH895" s="18"/>
      <c r="AI895" s="18"/>
      <c r="AJ895" s="18"/>
      <c r="AK895" s="18"/>
      <c r="AL895" s="18"/>
      <c r="AM895" s="18"/>
      <c r="AN895" s="18"/>
    </row>
    <row r="896" spans="1:40" ht="15" customHeight="1" x14ac:dyDescent="0.25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9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  <c r="AI896" s="18"/>
      <c r="AJ896" s="18"/>
      <c r="AK896" s="18"/>
      <c r="AL896" s="18"/>
      <c r="AM896" s="18"/>
      <c r="AN896" s="18"/>
    </row>
    <row r="897" spans="1:40" ht="15" customHeight="1" x14ac:dyDescent="0.25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9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  <c r="AI897" s="18"/>
      <c r="AJ897" s="18"/>
      <c r="AK897" s="18"/>
      <c r="AL897" s="18"/>
      <c r="AM897" s="18"/>
      <c r="AN897" s="18"/>
    </row>
    <row r="898" spans="1:40" ht="15" customHeight="1" x14ac:dyDescent="0.25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9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  <c r="AF898" s="18"/>
      <c r="AG898" s="18"/>
      <c r="AH898" s="18"/>
      <c r="AI898" s="18"/>
      <c r="AJ898" s="18"/>
      <c r="AK898" s="18"/>
      <c r="AL898" s="18"/>
      <c r="AM898" s="18"/>
      <c r="AN898" s="18"/>
    </row>
    <row r="899" spans="1:40" ht="15" customHeight="1" x14ac:dyDescent="0.25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9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  <c r="AF899" s="18"/>
      <c r="AG899" s="18"/>
      <c r="AH899" s="18"/>
      <c r="AI899" s="18"/>
      <c r="AJ899" s="18"/>
      <c r="AK899" s="18"/>
      <c r="AL899" s="18"/>
      <c r="AM899" s="18"/>
      <c r="AN899" s="18"/>
    </row>
    <row r="900" spans="1:40" ht="15" customHeight="1" x14ac:dyDescent="0.25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9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  <c r="AF900" s="18"/>
      <c r="AG900" s="18"/>
      <c r="AH900" s="18"/>
      <c r="AI900" s="18"/>
      <c r="AJ900" s="18"/>
      <c r="AK900" s="18"/>
      <c r="AL900" s="18"/>
      <c r="AM900" s="18"/>
      <c r="AN900" s="18"/>
    </row>
    <row r="901" spans="1:40" ht="15" customHeight="1" x14ac:dyDescent="0.25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9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  <c r="AF901" s="18"/>
      <c r="AG901" s="18"/>
      <c r="AH901" s="18"/>
      <c r="AI901" s="18"/>
      <c r="AJ901" s="18"/>
      <c r="AK901" s="18"/>
      <c r="AL901" s="18"/>
      <c r="AM901" s="18"/>
      <c r="AN901" s="18"/>
    </row>
    <row r="902" spans="1:40" ht="15" customHeight="1" x14ac:dyDescent="0.25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9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  <c r="AF902" s="18"/>
      <c r="AG902" s="18"/>
      <c r="AH902" s="18"/>
      <c r="AI902" s="18"/>
      <c r="AJ902" s="18"/>
      <c r="AK902" s="18"/>
      <c r="AL902" s="18"/>
      <c r="AM902" s="18"/>
      <c r="AN902" s="18"/>
    </row>
    <row r="903" spans="1:40" ht="15" customHeight="1" x14ac:dyDescent="0.25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9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  <c r="AI903" s="18"/>
      <c r="AJ903" s="18"/>
      <c r="AK903" s="18"/>
      <c r="AL903" s="18"/>
      <c r="AM903" s="18"/>
      <c r="AN903" s="18"/>
    </row>
    <row r="904" spans="1:40" ht="15" customHeight="1" x14ac:dyDescent="0.25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9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  <c r="AF904" s="18"/>
      <c r="AG904" s="18"/>
      <c r="AH904" s="18"/>
      <c r="AI904" s="18"/>
      <c r="AJ904" s="18"/>
      <c r="AK904" s="18"/>
      <c r="AL904" s="18"/>
      <c r="AM904" s="18"/>
      <c r="AN904" s="18"/>
    </row>
    <row r="905" spans="1:40" ht="15" customHeight="1" x14ac:dyDescent="0.25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9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  <c r="AF905" s="18"/>
      <c r="AG905" s="18"/>
      <c r="AH905" s="18"/>
      <c r="AI905" s="18"/>
      <c r="AJ905" s="18"/>
      <c r="AK905" s="18"/>
      <c r="AL905" s="18"/>
      <c r="AM905" s="18"/>
      <c r="AN905" s="18"/>
    </row>
    <row r="906" spans="1:40" ht="15" customHeight="1" x14ac:dyDescent="0.25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9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  <c r="AI906" s="18"/>
      <c r="AJ906" s="18"/>
      <c r="AK906" s="18"/>
      <c r="AL906" s="18"/>
      <c r="AM906" s="18"/>
      <c r="AN906" s="18"/>
    </row>
    <row r="907" spans="1:40" ht="15" customHeight="1" x14ac:dyDescent="0.25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9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18"/>
      <c r="AI907" s="18"/>
      <c r="AJ907" s="18"/>
      <c r="AK907" s="18"/>
      <c r="AL907" s="18"/>
      <c r="AM907" s="18"/>
      <c r="AN907" s="18"/>
    </row>
    <row r="908" spans="1:40" ht="15" customHeight="1" x14ac:dyDescent="0.25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9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  <c r="AF908" s="18"/>
      <c r="AG908" s="18"/>
      <c r="AH908" s="18"/>
      <c r="AI908" s="18"/>
      <c r="AJ908" s="18"/>
      <c r="AK908" s="18"/>
      <c r="AL908" s="18"/>
      <c r="AM908" s="18"/>
      <c r="AN908" s="18"/>
    </row>
    <row r="909" spans="1:40" ht="15" customHeight="1" x14ac:dyDescent="0.25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9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  <c r="AF909" s="18"/>
      <c r="AG909" s="18"/>
      <c r="AH909" s="18"/>
      <c r="AI909" s="18"/>
      <c r="AJ909" s="18"/>
      <c r="AK909" s="18"/>
      <c r="AL909" s="18"/>
      <c r="AM909" s="18"/>
      <c r="AN909" s="18"/>
    </row>
    <row r="910" spans="1:40" ht="15" customHeight="1" x14ac:dyDescent="0.25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9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  <c r="AI910" s="18"/>
      <c r="AJ910" s="18"/>
      <c r="AK910" s="18"/>
      <c r="AL910" s="18"/>
      <c r="AM910" s="18"/>
      <c r="AN910" s="18"/>
    </row>
    <row r="911" spans="1:40" ht="15" customHeight="1" x14ac:dyDescent="0.25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9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  <c r="AF911" s="18"/>
      <c r="AG911" s="18"/>
      <c r="AH911" s="18"/>
      <c r="AI911" s="18"/>
      <c r="AJ911" s="18"/>
      <c r="AK911" s="18"/>
      <c r="AL911" s="18"/>
      <c r="AM911" s="18"/>
      <c r="AN911" s="18"/>
    </row>
    <row r="912" spans="1:40" ht="15" customHeight="1" x14ac:dyDescent="0.25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9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  <c r="AF912" s="18"/>
      <c r="AG912" s="18"/>
      <c r="AH912" s="18"/>
      <c r="AI912" s="18"/>
      <c r="AJ912" s="18"/>
      <c r="AK912" s="18"/>
      <c r="AL912" s="18"/>
      <c r="AM912" s="18"/>
      <c r="AN912" s="18"/>
    </row>
    <row r="913" spans="1:40" ht="15" customHeight="1" x14ac:dyDescent="0.25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9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  <c r="AF913" s="18"/>
      <c r="AG913" s="18"/>
      <c r="AH913" s="18"/>
      <c r="AI913" s="18"/>
      <c r="AJ913" s="18"/>
      <c r="AK913" s="18"/>
      <c r="AL913" s="18"/>
      <c r="AM913" s="18"/>
      <c r="AN913" s="18"/>
    </row>
    <row r="914" spans="1:40" ht="15" customHeight="1" x14ac:dyDescent="0.25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9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  <c r="AF914" s="18"/>
      <c r="AG914" s="18"/>
      <c r="AH914" s="18"/>
      <c r="AI914" s="18"/>
      <c r="AJ914" s="18"/>
      <c r="AK914" s="18"/>
      <c r="AL914" s="18"/>
      <c r="AM914" s="18"/>
      <c r="AN914" s="18"/>
    </row>
    <row r="915" spans="1:40" ht="15" customHeight="1" x14ac:dyDescent="0.25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9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  <c r="AF915" s="18"/>
      <c r="AG915" s="18"/>
      <c r="AH915" s="18"/>
      <c r="AI915" s="18"/>
      <c r="AJ915" s="18"/>
      <c r="AK915" s="18"/>
      <c r="AL915" s="18"/>
      <c r="AM915" s="18"/>
      <c r="AN915" s="18"/>
    </row>
    <row r="916" spans="1:40" ht="15" customHeight="1" x14ac:dyDescent="0.25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9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  <c r="AF916" s="18"/>
      <c r="AG916" s="18"/>
      <c r="AH916" s="18"/>
      <c r="AI916" s="18"/>
      <c r="AJ916" s="18"/>
      <c r="AK916" s="18"/>
      <c r="AL916" s="18"/>
      <c r="AM916" s="18"/>
      <c r="AN916" s="18"/>
    </row>
    <row r="917" spans="1:40" ht="15" customHeight="1" x14ac:dyDescent="0.25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9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  <c r="AF917" s="18"/>
      <c r="AG917" s="18"/>
      <c r="AH917" s="18"/>
      <c r="AI917" s="18"/>
      <c r="AJ917" s="18"/>
      <c r="AK917" s="18"/>
      <c r="AL917" s="18"/>
      <c r="AM917" s="18"/>
      <c r="AN917" s="18"/>
    </row>
    <row r="918" spans="1:40" ht="15" customHeight="1" x14ac:dyDescent="0.25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9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18"/>
      <c r="AB918" s="18"/>
      <c r="AC918" s="18"/>
      <c r="AD918" s="18"/>
      <c r="AE918" s="18"/>
      <c r="AF918" s="18"/>
      <c r="AG918" s="18"/>
      <c r="AH918" s="18"/>
      <c r="AI918" s="18"/>
      <c r="AJ918" s="18"/>
      <c r="AK918" s="18"/>
      <c r="AL918" s="18"/>
      <c r="AM918" s="18"/>
      <c r="AN918" s="18"/>
    </row>
    <row r="919" spans="1:40" ht="15" customHeight="1" x14ac:dyDescent="0.25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9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18"/>
      <c r="AB919" s="18"/>
      <c r="AC919" s="18"/>
      <c r="AD919" s="18"/>
      <c r="AE919" s="18"/>
      <c r="AF919" s="18"/>
      <c r="AG919" s="18"/>
      <c r="AH919" s="18"/>
      <c r="AI919" s="18"/>
      <c r="AJ919" s="18"/>
      <c r="AK919" s="18"/>
      <c r="AL919" s="18"/>
      <c r="AM919" s="18"/>
      <c r="AN919" s="18"/>
    </row>
    <row r="920" spans="1:40" ht="15" customHeight="1" x14ac:dyDescent="0.25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9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18"/>
      <c r="AB920" s="18"/>
      <c r="AC920" s="18"/>
      <c r="AD920" s="18"/>
      <c r="AE920" s="18"/>
      <c r="AF920" s="18"/>
      <c r="AG920" s="18"/>
      <c r="AH920" s="18"/>
      <c r="AI920" s="18"/>
      <c r="AJ920" s="18"/>
      <c r="AK920" s="18"/>
      <c r="AL920" s="18"/>
      <c r="AM920" s="18"/>
      <c r="AN920" s="18"/>
    </row>
    <row r="921" spans="1:40" ht="15" customHeight="1" x14ac:dyDescent="0.25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9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  <c r="AB921" s="18"/>
      <c r="AC921" s="18"/>
      <c r="AD921" s="18"/>
      <c r="AE921" s="18"/>
      <c r="AF921" s="18"/>
      <c r="AG921" s="18"/>
      <c r="AH921" s="18"/>
      <c r="AI921" s="18"/>
      <c r="AJ921" s="18"/>
      <c r="AK921" s="18"/>
      <c r="AL921" s="18"/>
      <c r="AM921" s="18"/>
      <c r="AN921" s="18"/>
    </row>
    <row r="922" spans="1:40" ht="15" customHeight="1" x14ac:dyDescent="0.25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9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  <c r="AB922" s="18"/>
      <c r="AC922" s="18"/>
      <c r="AD922" s="18"/>
      <c r="AE922" s="18"/>
      <c r="AF922" s="18"/>
      <c r="AG922" s="18"/>
      <c r="AH922" s="18"/>
      <c r="AI922" s="18"/>
      <c r="AJ922" s="18"/>
      <c r="AK922" s="18"/>
      <c r="AL922" s="18"/>
      <c r="AM922" s="18"/>
      <c r="AN922" s="18"/>
    </row>
    <row r="923" spans="1:40" ht="15" customHeight="1" x14ac:dyDescent="0.25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9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  <c r="AB923" s="18"/>
      <c r="AC923" s="18"/>
      <c r="AD923" s="18"/>
      <c r="AE923" s="18"/>
      <c r="AF923" s="18"/>
      <c r="AG923" s="18"/>
      <c r="AH923" s="18"/>
      <c r="AI923" s="18"/>
      <c r="AJ923" s="18"/>
      <c r="AK923" s="18"/>
      <c r="AL923" s="18"/>
      <c r="AM923" s="18"/>
      <c r="AN923" s="18"/>
    </row>
    <row r="924" spans="1:40" ht="15" customHeight="1" x14ac:dyDescent="0.25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9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18"/>
      <c r="AB924" s="18"/>
      <c r="AC924" s="18"/>
      <c r="AD924" s="18"/>
      <c r="AE924" s="18"/>
      <c r="AF924" s="18"/>
      <c r="AG924" s="18"/>
      <c r="AH924" s="18"/>
      <c r="AI924" s="18"/>
      <c r="AJ924" s="18"/>
      <c r="AK924" s="18"/>
      <c r="AL924" s="18"/>
      <c r="AM924" s="18"/>
      <c r="AN924" s="18"/>
    </row>
    <row r="925" spans="1:40" ht="15" customHeight="1" x14ac:dyDescent="0.25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9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/>
      <c r="AB925" s="18"/>
      <c r="AC925" s="18"/>
      <c r="AD925" s="18"/>
      <c r="AE925" s="18"/>
      <c r="AF925" s="18"/>
      <c r="AG925" s="18"/>
      <c r="AH925" s="18"/>
      <c r="AI925" s="18"/>
      <c r="AJ925" s="18"/>
      <c r="AK925" s="18"/>
      <c r="AL925" s="18"/>
      <c r="AM925" s="18"/>
      <c r="AN925" s="18"/>
    </row>
    <row r="926" spans="1:40" ht="15" customHeight="1" x14ac:dyDescent="0.25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9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  <c r="AB926" s="18"/>
      <c r="AC926" s="18"/>
      <c r="AD926" s="18"/>
      <c r="AE926" s="18"/>
      <c r="AF926" s="18"/>
      <c r="AG926" s="18"/>
      <c r="AH926" s="18"/>
      <c r="AI926" s="18"/>
      <c r="AJ926" s="18"/>
      <c r="AK926" s="18"/>
      <c r="AL926" s="18"/>
      <c r="AM926" s="18"/>
      <c r="AN926" s="18"/>
    </row>
    <row r="927" spans="1:40" ht="15" customHeight="1" x14ac:dyDescent="0.25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9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18"/>
      <c r="AB927" s="18"/>
      <c r="AC927" s="18"/>
      <c r="AD927" s="18"/>
      <c r="AE927" s="18"/>
      <c r="AF927" s="18"/>
      <c r="AG927" s="18"/>
      <c r="AH927" s="18"/>
      <c r="AI927" s="18"/>
      <c r="AJ927" s="18"/>
      <c r="AK927" s="18"/>
      <c r="AL927" s="18"/>
      <c r="AM927" s="18"/>
      <c r="AN927" s="18"/>
    </row>
    <row r="928" spans="1:40" ht="15" customHeight="1" x14ac:dyDescent="0.25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9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18"/>
      <c r="AB928" s="18"/>
      <c r="AC928" s="18"/>
      <c r="AD928" s="18"/>
      <c r="AE928" s="18"/>
      <c r="AF928" s="18"/>
      <c r="AG928" s="18"/>
      <c r="AH928" s="18"/>
      <c r="AI928" s="18"/>
      <c r="AJ928" s="18"/>
      <c r="AK928" s="18"/>
      <c r="AL928" s="18"/>
      <c r="AM928" s="18"/>
      <c r="AN928" s="18"/>
    </row>
    <row r="929" spans="1:40" ht="15" customHeight="1" x14ac:dyDescent="0.25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9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  <c r="AA929" s="18"/>
      <c r="AB929" s="18"/>
      <c r="AC929" s="18"/>
      <c r="AD929" s="18"/>
      <c r="AE929" s="18"/>
      <c r="AF929" s="18"/>
      <c r="AG929" s="18"/>
      <c r="AH929" s="18"/>
      <c r="AI929" s="18"/>
      <c r="AJ929" s="18"/>
      <c r="AK929" s="18"/>
      <c r="AL929" s="18"/>
      <c r="AM929" s="18"/>
      <c r="AN929" s="18"/>
    </row>
    <row r="930" spans="1:40" ht="15" customHeight="1" x14ac:dyDescent="0.25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9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18"/>
      <c r="AB930" s="18"/>
      <c r="AC930" s="18"/>
      <c r="AD930" s="18"/>
      <c r="AE930" s="18"/>
      <c r="AF930" s="18"/>
      <c r="AG930" s="18"/>
      <c r="AH930" s="18"/>
      <c r="AI930" s="18"/>
      <c r="AJ930" s="18"/>
      <c r="AK930" s="18"/>
      <c r="AL930" s="18"/>
      <c r="AM930" s="18"/>
      <c r="AN930" s="18"/>
    </row>
    <row r="931" spans="1:40" ht="15" customHeight="1" x14ac:dyDescent="0.25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9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  <c r="AA931" s="18"/>
      <c r="AB931" s="18"/>
      <c r="AC931" s="18"/>
      <c r="AD931" s="18"/>
      <c r="AE931" s="18"/>
      <c r="AF931" s="18"/>
      <c r="AG931" s="18"/>
      <c r="AH931" s="18"/>
      <c r="AI931" s="18"/>
      <c r="AJ931" s="18"/>
      <c r="AK931" s="18"/>
      <c r="AL931" s="18"/>
      <c r="AM931" s="18"/>
      <c r="AN931" s="18"/>
    </row>
    <row r="932" spans="1:40" ht="15" customHeight="1" x14ac:dyDescent="0.25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9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  <c r="AA932" s="18"/>
      <c r="AB932" s="18"/>
      <c r="AC932" s="18"/>
      <c r="AD932" s="18"/>
      <c r="AE932" s="18"/>
      <c r="AF932" s="18"/>
      <c r="AG932" s="18"/>
      <c r="AH932" s="18"/>
      <c r="AI932" s="18"/>
      <c r="AJ932" s="18"/>
      <c r="AK932" s="18"/>
      <c r="AL932" s="18"/>
      <c r="AM932" s="18"/>
      <c r="AN932" s="18"/>
    </row>
    <row r="933" spans="1:40" ht="15" customHeight="1" x14ac:dyDescent="0.25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9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  <c r="AA933" s="18"/>
      <c r="AB933" s="18"/>
      <c r="AC933" s="18"/>
      <c r="AD933" s="18"/>
      <c r="AE933" s="18"/>
      <c r="AF933" s="18"/>
      <c r="AG933" s="18"/>
      <c r="AH933" s="18"/>
      <c r="AI933" s="18"/>
      <c r="AJ933" s="18"/>
      <c r="AK933" s="18"/>
      <c r="AL933" s="18"/>
      <c r="AM933" s="18"/>
      <c r="AN933" s="18"/>
    </row>
    <row r="934" spans="1:40" ht="15" customHeight="1" x14ac:dyDescent="0.25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9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18"/>
      <c r="AB934" s="18"/>
      <c r="AC934" s="18"/>
      <c r="AD934" s="18"/>
      <c r="AE934" s="18"/>
      <c r="AF934" s="18"/>
      <c r="AG934" s="18"/>
      <c r="AH934" s="18"/>
      <c r="AI934" s="18"/>
      <c r="AJ934" s="18"/>
      <c r="AK934" s="18"/>
      <c r="AL934" s="18"/>
      <c r="AM934" s="18"/>
      <c r="AN934" s="18"/>
    </row>
    <row r="935" spans="1:40" ht="15" customHeight="1" x14ac:dyDescent="0.25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9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18"/>
      <c r="AB935" s="18"/>
      <c r="AC935" s="18"/>
      <c r="AD935" s="18"/>
      <c r="AE935" s="18"/>
      <c r="AF935" s="18"/>
      <c r="AG935" s="18"/>
      <c r="AH935" s="18"/>
      <c r="AI935" s="18"/>
      <c r="AJ935" s="18"/>
      <c r="AK935" s="18"/>
      <c r="AL935" s="18"/>
      <c r="AM935" s="18"/>
      <c r="AN935" s="18"/>
    </row>
    <row r="936" spans="1:40" ht="15" customHeight="1" x14ac:dyDescent="0.25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9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  <c r="AA936" s="18"/>
      <c r="AB936" s="18"/>
      <c r="AC936" s="18"/>
      <c r="AD936" s="18"/>
      <c r="AE936" s="18"/>
      <c r="AF936" s="18"/>
      <c r="AG936" s="18"/>
      <c r="AH936" s="18"/>
      <c r="AI936" s="18"/>
      <c r="AJ936" s="18"/>
      <c r="AK936" s="18"/>
      <c r="AL936" s="18"/>
      <c r="AM936" s="18"/>
      <c r="AN936" s="18"/>
    </row>
    <row r="937" spans="1:40" ht="15" customHeight="1" x14ac:dyDescent="0.25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9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  <c r="AA937" s="18"/>
      <c r="AB937" s="18"/>
      <c r="AC937" s="18"/>
      <c r="AD937" s="18"/>
      <c r="AE937" s="18"/>
      <c r="AF937" s="18"/>
      <c r="AG937" s="18"/>
      <c r="AH937" s="18"/>
      <c r="AI937" s="18"/>
      <c r="AJ937" s="18"/>
      <c r="AK937" s="18"/>
      <c r="AL937" s="18"/>
      <c r="AM937" s="18"/>
      <c r="AN937" s="18"/>
    </row>
    <row r="938" spans="1:40" ht="15" customHeight="1" x14ac:dyDescent="0.25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9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  <c r="AA938" s="18"/>
      <c r="AB938" s="18"/>
      <c r="AC938" s="18"/>
      <c r="AD938" s="18"/>
      <c r="AE938" s="18"/>
      <c r="AF938" s="18"/>
      <c r="AG938" s="18"/>
      <c r="AH938" s="18"/>
      <c r="AI938" s="18"/>
      <c r="AJ938" s="18"/>
      <c r="AK938" s="18"/>
      <c r="AL938" s="18"/>
      <c r="AM938" s="18"/>
      <c r="AN938" s="18"/>
    </row>
    <row r="939" spans="1:40" ht="15" customHeight="1" x14ac:dyDescent="0.25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9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18"/>
      <c r="AB939" s="18"/>
      <c r="AC939" s="18"/>
      <c r="AD939" s="18"/>
      <c r="AE939" s="18"/>
      <c r="AF939" s="18"/>
      <c r="AG939" s="18"/>
      <c r="AH939" s="18"/>
      <c r="AI939" s="18"/>
      <c r="AJ939" s="18"/>
      <c r="AK939" s="18"/>
      <c r="AL939" s="18"/>
      <c r="AM939" s="18"/>
      <c r="AN939" s="18"/>
    </row>
    <row r="940" spans="1:40" ht="15" customHeight="1" x14ac:dyDescent="0.25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9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18"/>
      <c r="AB940" s="18"/>
      <c r="AC940" s="18"/>
      <c r="AD940" s="18"/>
      <c r="AE940" s="18"/>
      <c r="AF940" s="18"/>
      <c r="AG940" s="18"/>
      <c r="AH940" s="18"/>
      <c r="AI940" s="18"/>
      <c r="AJ940" s="18"/>
      <c r="AK940" s="18"/>
      <c r="AL940" s="18"/>
      <c r="AM940" s="18"/>
      <c r="AN940" s="18"/>
    </row>
    <row r="941" spans="1:40" ht="15" customHeight="1" x14ac:dyDescent="0.25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9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18"/>
      <c r="AB941" s="18"/>
      <c r="AC941" s="18"/>
      <c r="AD941" s="18"/>
      <c r="AE941" s="18"/>
      <c r="AF941" s="18"/>
      <c r="AG941" s="18"/>
      <c r="AH941" s="18"/>
      <c r="AI941" s="18"/>
      <c r="AJ941" s="18"/>
      <c r="AK941" s="18"/>
      <c r="AL941" s="18"/>
      <c r="AM941" s="18"/>
      <c r="AN941" s="18"/>
    </row>
    <row r="942" spans="1:40" ht="15" customHeight="1" x14ac:dyDescent="0.25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9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18"/>
      <c r="AB942" s="18"/>
      <c r="AC942" s="18"/>
      <c r="AD942" s="18"/>
      <c r="AE942" s="18"/>
      <c r="AF942" s="18"/>
      <c r="AG942" s="18"/>
      <c r="AH942" s="18"/>
      <c r="AI942" s="18"/>
      <c r="AJ942" s="18"/>
      <c r="AK942" s="18"/>
      <c r="AL942" s="18"/>
      <c r="AM942" s="18"/>
      <c r="AN942" s="18"/>
    </row>
    <row r="943" spans="1:40" ht="15" customHeight="1" x14ac:dyDescent="0.25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9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  <c r="AA943" s="18"/>
      <c r="AB943" s="18"/>
      <c r="AC943" s="18"/>
      <c r="AD943" s="18"/>
      <c r="AE943" s="18"/>
      <c r="AF943" s="18"/>
      <c r="AG943" s="18"/>
      <c r="AH943" s="18"/>
      <c r="AI943" s="18"/>
      <c r="AJ943" s="18"/>
      <c r="AK943" s="18"/>
      <c r="AL943" s="18"/>
      <c r="AM943" s="18"/>
      <c r="AN943" s="18"/>
    </row>
    <row r="944" spans="1:40" ht="15" customHeight="1" x14ac:dyDescent="0.25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9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  <c r="AA944" s="18"/>
      <c r="AB944" s="18"/>
      <c r="AC944" s="18"/>
      <c r="AD944" s="18"/>
      <c r="AE944" s="18"/>
      <c r="AF944" s="18"/>
      <c r="AG944" s="18"/>
      <c r="AH944" s="18"/>
      <c r="AI944" s="18"/>
      <c r="AJ944" s="18"/>
      <c r="AK944" s="18"/>
      <c r="AL944" s="18"/>
      <c r="AM944" s="18"/>
      <c r="AN944" s="18"/>
    </row>
    <row r="945" spans="1:40" ht="15" customHeight="1" x14ac:dyDescent="0.25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9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  <c r="AA945" s="18"/>
      <c r="AB945" s="18"/>
      <c r="AC945" s="18"/>
      <c r="AD945" s="18"/>
      <c r="AE945" s="18"/>
      <c r="AF945" s="18"/>
      <c r="AG945" s="18"/>
      <c r="AH945" s="18"/>
      <c r="AI945" s="18"/>
      <c r="AJ945" s="18"/>
      <c r="AK945" s="18"/>
      <c r="AL945" s="18"/>
      <c r="AM945" s="18"/>
      <c r="AN945" s="18"/>
    </row>
    <row r="946" spans="1:40" ht="15" customHeight="1" x14ac:dyDescent="0.25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9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  <c r="AA946" s="18"/>
      <c r="AB946" s="18"/>
      <c r="AC946" s="18"/>
      <c r="AD946" s="18"/>
      <c r="AE946" s="18"/>
      <c r="AF946" s="18"/>
      <c r="AG946" s="18"/>
      <c r="AH946" s="18"/>
      <c r="AI946" s="18"/>
      <c r="AJ946" s="18"/>
      <c r="AK946" s="18"/>
      <c r="AL946" s="18"/>
      <c r="AM946" s="18"/>
      <c r="AN946" s="18"/>
    </row>
    <row r="947" spans="1:40" ht="15" customHeight="1" x14ac:dyDescent="0.25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9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18"/>
      <c r="AB947" s="18"/>
      <c r="AC947" s="18"/>
      <c r="AD947" s="18"/>
      <c r="AE947" s="18"/>
      <c r="AF947" s="18"/>
      <c r="AG947" s="18"/>
      <c r="AH947" s="18"/>
      <c r="AI947" s="18"/>
      <c r="AJ947" s="18"/>
      <c r="AK947" s="18"/>
      <c r="AL947" s="18"/>
      <c r="AM947" s="18"/>
      <c r="AN947" s="18"/>
    </row>
    <row r="948" spans="1:40" ht="15" customHeight="1" x14ac:dyDescent="0.25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9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/>
      <c r="AB948" s="18"/>
      <c r="AC948" s="18"/>
      <c r="AD948" s="18"/>
      <c r="AE948" s="18"/>
      <c r="AF948" s="18"/>
      <c r="AG948" s="18"/>
      <c r="AH948" s="18"/>
      <c r="AI948" s="18"/>
      <c r="AJ948" s="18"/>
      <c r="AK948" s="18"/>
      <c r="AL948" s="18"/>
      <c r="AM948" s="18"/>
      <c r="AN948" s="18"/>
    </row>
    <row r="949" spans="1:40" ht="15" customHeight="1" x14ac:dyDescent="0.25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9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  <c r="AA949" s="18"/>
      <c r="AB949" s="18"/>
      <c r="AC949" s="18"/>
      <c r="AD949" s="18"/>
      <c r="AE949" s="18"/>
      <c r="AF949" s="18"/>
      <c r="AG949" s="18"/>
      <c r="AH949" s="18"/>
      <c r="AI949" s="18"/>
      <c r="AJ949" s="18"/>
      <c r="AK949" s="18"/>
      <c r="AL949" s="18"/>
      <c r="AM949" s="18"/>
      <c r="AN949" s="18"/>
    </row>
    <row r="950" spans="1:40" ht="15" customHeight="1" x14ac:dyDescent="0.25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9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  <c r="AA950" s="18"/>
      <c r="AB950" s="18"/>
      <c r="AC950" s="18"/>
      <c r="AD950" s="18"/>
      <c r="AE950" s="18"/>
      <c r="AF950" s="18"/>
      <c r="AG950" s="18"/>
      <c r="AH950" s="18"/>
      <c r="AI950" s="18"/>
      <c r="AJ950" s="18"/>
      <c r="AK950" s="18"/>
      <c r="AL950" s="18"/>
      <c r="AM950" s="18"/>
      <c r="AN950" s="18"/>
    </row>
    <row r="951" spans="1:40" ht="15" customHeight="1" x14ac:dyDescent="0.25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9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18"/>
      <c r="AB951" s="18"/>
      <c r="AC951" s="18"/>
      <c r="AD951" s="18"/>
      <c r="AE951" s="18"/>
      <c r="AF951" s="18"/>
      <c r="AG951" s="18"/>
      <c r="AH951" s="18"/>
      <c r="AI951" s="18"/>
      <c r="AJ951" s="18"/>
      <c r="AK951" s="18"/>
      <c r="AL951" s="18"/>
      <c r="AM951" s="18"/>
      <c r="AN951" s="18"/>
    </row>
    <row r="952" spans="1:40" ht="15" customHeight="1" x14ac:dyDescent="0.25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9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18"/>
      <c r="AB952" s="18"/>
      <c r="AC952" s="18"/>
      <c r="AD952" s="18"/>
      <c r="AE952" s="18"/>
      <c r="AF952" s="18"/>
      <c r="AG952" s="18"/>
      <c r="AH952" s="18"/>
      <c r="AI952" s="18"/>
      <c r="AJ952" s="18"/>
      <c r="AK952" s="18"/>
      <c r="AL952" s="18"/>
      <c r="AM952" s="18"/>
      <c r="AN952" s="18"/>
    </row>
    <row r="953" spans="1:40" ht="15" customHeight="1" x14ac:dyDescent="0.25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9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  <c r="AA953" s="18"/>
      <c r="AB953" s="18"/>
      <c r="AC953" s="18"/>
      <c r="AD953" s="18"/>
      <c r="AE953" s="18"/>
      <c r="AF953" s="18"/>
      <c r="AG953" s="18"/>
      <c r="AH953" s="18"/>
      <c r="AI953" s="18"/>
      <c r="AJ953" s="18"/>
      <c r="AK953" s="18"/>
      <c r="AL953" s="18"/>
      <c r="AM953" s="18"/>
      <c r="AN953" s="18"/>
    </row>
    <row r="954" spans="1:40" ht="15" customHeight="1" x14ac:dyDescent="0.25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9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18"/>
      <c r="AB954" s="18"/>
      <c r="AC954" s="18"/>
      <c r="AD954" s="18"/>
      <c r="AE954" s="18"/>
      <c r="AF954" s="18"/>
      <c r="AG954" s="18"/>
      <c r="AH954" s="18"/>
      <c r="AI954" s="18"/>
      <c r="AJ954" s="18"/>
      <c r="AK954" s="18"/>
      <c r="AL954" s="18"/>
      <c r="AM954" s="18"/>
      <c r="AN954" s="18"/>
    </row>
    <row r="955" spans="1:40" ht="15" customHeight="1" x14ac:dyDescent="0.25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9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  <c r="AA955" s="18"/>
      <c r="AB955" s="18"/>
      <c r="AC955" s="18"/>
      <c r="AD955" s="18"/>
      <c r="AE955" s="18"/>
      <c r="AF955" s="18"/>
      <c r="AG955" s="18"/>
      <c r="AH955" s="18"/>
      <c r="AI955" s="18"/>
      <c r="AJ955" s="18"/>
      <c r="AK955" s="18"/>
      <c r="AL955" s="18"/>
      <c r="AM955" s="18"/>
      <c r="AN955" s="18"/>
    </row>
    <row r="956" spans="1:40" ht="15" customHeight="1" x14ac:dyDescent="0.25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9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18"/>
      <c r="AB956" s="18"/>
      <c r="AC956" s="18"/>
      <c r="AD956" s="18"/>
      <c r="AE956" s="18"/>
      <c r="AF956" s="18"/>
      <c r="AG956" s="18"/>
      <c r="AH956" s="18"/>
      <c r="AI956" s="18"/>
      <c r="AJ956" s="18"/>
      <c r="AK956" s="18"/>
      <c r="AL956" s="18"/>
      <c r="AM956" s="18"/>
      <c r="AN956" s="18"/>
    </row>
    <row r="957" spans="1:40" ht="15" customHeight="1" x14ac:dyDescent="0.25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9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18"/>
      <c r="AB957" s="18"/>
      <c r="AC957" s="18"/>
      <c r="AD957" s="18"/>
      <c r="AE957" s="18"/>
      <c r="AF957" s="18"/>
      <c r="AG957" s="18"/>
      <c r="AH957" s="18"/>
      <c r="AI957" s="18"/>
      <c r="AJ957" s="18"/>
      <c r="AK957" s="18"/>
      <c r="AL957" s="18"/>
      <c r="AM957" s="18"/>
      <c r="AN957" s="18"/>
    </row>
    <row r="958" spans="1:40" ht="15" customHeight="1" x14ac:dyDescent="0.25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9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  <c r="AA958" s="18"/>
      <c r="AB958" s="18"/>
      <c r="AC958" s="18"/>
      <c r="AD958" s="18"/>
      <c r="AE958" s="18"/>
      <c r="AF958" s="18"/>
      <c r="AG958" s="18"/>
      <c r="AH958" s="18"/>
      <c r="AI958" s="18"/>
      <c r="AJ958" s="18"/>
      <c r="AK958" s="18"/>
      <c r="AL958" s="18"/>
      <c r="AM958" s="18"/>
      <c r="AN958" s="18"/>
    </row>
    <row r="959" spans="1:40" ht="15" customHeight="1" x14ac:dyDescent="0.25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9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18"/>
      <c r="AB959" s="18"/>
      <c r="AC959" s="18"/>
      <c r="AD959" s="18"/>
      <c r="AE959" s="18"/>
      <c r="AF959" s="18"/>
      <c r="AG959" s="18"/>
      <c r="AH959" s="18"/>
      <c r="AI959" s="18"/>
      <c r="AJ959" s="18"/>
      <c r="AK959" s="18"/>
      <c r="AL959" s="18"/>
      <c r="AM959" s="18"/>
      <c r="AN959" s="18"/>
    </row>
    <row r="960" spans="1:40" ht="15" customHeight="1" x14ac:dyDescent="0.25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9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  <c r="AA960" s="18"/>
      <c r="AB960" s="18"/>
      <c r="AC960" s="18"/>
      <c r="AD960" s="18"/>
      <c r="AE960" s="18"/>
      <c r="AF960" s="18"/>
      <c r="AG960" s="18"/>
      <c r="AH960" s="18"/>
      <c r="AI960" s="18"/>
      <c r="AJ960" s="18"/>
      <c r="AK960" s="18"/>
      <c r="AL960" s="18"/>
      <c r="AM960" s="18"/>
      <c r="AN960" s="18"/>
    </row>
    <row r="961" spans="1:40" ht="15" customHeight="1" x14ac:dyDescent="0.25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9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18"/>
      <c r="AB961" s="18"/>
      <c r="AC961" s="18"/>
      <c r="AD961" s="18"/>
      <c r="AE961" s="18"/>
      <c r="AF961" s="18"/>
      <c r="AG961" s="18"/>
      <c r="AH961" s="18"/>
      <c r="AI961" s="18"/>
      <c r="AJ961" s="18"/>
      <c r="AK961" s="18"/>
      <c r="AL961" s="18"/>
      <c r="AM961" s="18"/>
      <c r="AN961" s="18"/>
    </row>
    <row r="962" spans="1:40" ht="15" customHeight="1" x14ac:dyDescent="0.25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9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18"/>
      <c r="AB962" s="18"/>
      <c r="AC962" s="18"/>
      <c r="AD962" s="18"/>
      <c r="AE962" s="18"/>
      <c r="AF962" s="18"/>
      <c r="AG962" s="18"/>
      <c r="AH962" s="18"/>
      <c r="AI962" s="18"/>
      <c r="AJ962" s="18"/>
      <c r="AK962" s="18"/>
      <c r="AL962" s="18"/>
      <c r="AM962" s="18"/>
      <c r="AN962" s="18"/>
    </row>
    <row r="963" spans="1:40" ht="15" customHeight="1" x14ac:dyDescent="0.25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9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18"/>
      <c r="AB963" s="18"/>
      <c r="AC963" s="18"/>
      <c r="AD963" s="18"/>
      <c r="AE963" s="18"/>
      <c r="AF963" s="18"/>
      <c r="AG963" s="18"/>
      <c r="AH963" s="18"/>
      <c r="AI963" s="18"/>
      <c r="AJ963" s="18"/>
      <c r="AK963" s="18"/>
      <c r="AL963" s="18"/>
      <c r="AM963" s="18"/>
      <c r="AN963" s="18"/>
    </row>
    <row r="964" spans="1:40" ht="15" customHeight="1" x14ac:dyDescent="0.25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9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  <c r="AA964" s="18"/>
      <c r="AB964" s="18"/>
      <c r="AC964" s="18"/>
      <c r="AD964" s="18"/>
      <c r="AE964" s="18"/>
      <c r="AF964" s="18"/>
      <c r="AG964" s="18"/>
      <c r="AH964" s="18"/>
      <c r="AI964" s="18"/>
      <c r="AJ964" s="18"/>
      <c r="AK964" s="18"/>
      <c r="AL964" s="18"/>
      <c r="AM964" s="18"/>
      <c r="AN964" s="18"/>
    </row>
    <row r="965" spans="1:40" ht="15" customHeight="1" x14ac:dyDescent="0.25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9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  <c r="AA965" s="18"/>
      <c r="AB965" s="18"/>
      <c r="AC965" s="18"/>
      <c r="AD965" s="18"/>
      <c r="AE965" s="18"/>
      <c r="AF965" s="18"/>
      <c r="AG965" s="18"/>
      <c r="AH965" s="18"/>
      <c r="AI965" s="18"/>
      <c r="AJ965" s="18"/>
      <c r="AK965" s="18"/>
      <c r="AL965" s="18"/>
      <c r="AM965" s="18"/>
      <c r="AN965" s="18"/>
    </row>
    <row r="966" spans="1:40" ht="15" customHeight="1" x14ac:dyDescent="0.25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9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18"/>
      <c r="AB966" s="18"/>
      <c r="AC966" s="18"/>
      <c r="AD966" s="18"/>
      <c r="AE966" s="18"/>
      <c r="AF966" s="18"/>
      <c r="AG966" s="18"/>
      <c r="AH966" s="18"/>
      <c r="AI966" s="18"/>
      <c r="AJ966" s="18"/>
      <c r="AK966" s="18"/>
      <c r="AL966" s="18"/>
      <c r="AM966" s="18"/>
      <c r="AN966" s="18"/>
    </row>
    <row r="967" spans="1:40" ht="15" customHeight="1" x14ac:dyDescent="0.25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9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18"/>
      <c r="AB967" s="18"/>
      <c r="AC967" s="18"/>
      <c r="AD967" s="18"/>
      <c r="AE967" s="18"/>
      <c r="AF967" s="18"/>
      <c r="AG967" s="18"/>
      <c r="AH967" s="18"/>
      <c r="AI967" s="18"/>
      <c r="AJ967" s="18"/>
      <c r="AK967" s="18"/>
      <c r="AL967" s="18"/>
      <c r="AM967" s="18"/>
      <c r="AN967" s="18"/>
    </row>
    <row r="968" spans="1:40" ht="15" customHeight="1" x14ac:dyDescent="0.25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9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  <c r="AA968" s="18"/>
      <c r="AB968" s="18"/>
      <c r="AC968" s="18"/>
      <c r="AD968" s="18"/>
      <c r="AE968" s="18"/>
      <c r="AF968" s="18"/>
      <c r="AG968" s="18"/>
      <c r="AH968" s="18"/>
      <c r="AI968" s="18"/>
      <c r="AJ968" s="18"/>
      <c r="AK968" s="18"/>
      <c r="AL968" s="18"/>
      <c r="AM968" s="18"/>
      <c r="AN968" s="18"/>
    </row>
    <row r="969" spans="1:40" ht="15" customHeight="1" x14ac:dyDescent="0.25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9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  <c r="AA969" s="18"/>
      <c r="AB969" s="18"/>
      <c r="AC969" s="18"/>
      <c r="AD969" s="18"/>
      <c r="AE969" s="18"/>
      <c r="AF969" s="18"/>
      <c r="AG969" s="18"/>
      <c r="AH969" s="18"/>
      <c r="AI969" s="18"/>
      <c r="AJ969" s="18"/>
      <c r="AK969" s="18"/>
      <c r="AL969" s="18"/>
      <c r="AM969" s="18"/>
      <c r="AN969" s="18"/>
    </row>
    <row r="970" spans="1:40" ht="15" customHeight="1" x14ac:dyDescent="0.25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9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  <c r="AA970" s="18"/>
      <c r="AB970" s="18"/>
      <c r="AC970" s="18"/>
      <c r="AD970" s="18"/>
      <c r="AE970" s="18"/>
      <c r="AF970" s="18"/>
      <c r="AG970" s="18"/>
      <c r="AH970" s="18"/>
      <c r="AI970" s="18"/>
      <c r="AJ970" s="18"/>
      <c r="AK970" s="18"/>
      <c r="AL970" s="18"/>
      <c r="AM970" s="18"/>
      <c r="AN970" s="18"/>
    </row>
    <row r="971" spans="1:40" ht="15" customHeight="1" x14ac:dyDescent="0.25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9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  <c r="AA971" s="18"/>
      <c r="AB971" s="18"/>
      <c r="AC971" s="18"/>
      <c r="AD971" s="18"/>
      <c r="AE971" s="18"/>
      <c r="AF971" s="18"/>
      <c r="AG971" s="18"/>
      <c r="AH971" s="18"/>
      <c r="AI971" s="18"/>
      <c r="AJ971" s="18"/>
      <c r="AK971" s="18"/>
      <c r="AL971" s="18"/>
      <c r="AM971" s="18"/>
      <c r="AN971" s="18"/>
    </row>
    <row r="972" spans="1:40" ht="15" customHeight="1" x14ac:dyDescent="0.25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9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  <c r="AA972" s="18"/>
      <c r="AB972" s="18"/>
      <c r="AC972" s="18"/>
      <c r="AD972" s="18"/>
      <c r="AE972" s="18"/>
      <c r="AF972" s="18"/>
      <c r="AG972" s="18"/>
      <c r="AH972" s="18"/>
      <c r="AI972" s="18"/>
      <c r="AJ972" s="18"/>
      <c r="AK972" s="18"/>
      <c r="AL972" s="18"/>
      <c r="AM972" s="18"/>
      <c r="AN972" s="18"/>
    </row>
  </sheetData>
  <autoFilter ref="A7:AN9" xr:uid="{00000000-0009-0000-0000-000000000000}">
    <sortState xmlns:xlrd2="http://schemas.microsoft.com/office/spreadsheetml/2017/richdata2" ref="A8:AN9">
      <sortCondition ref="C7:C9"/>
    </sortState>
  </autoFilter>
  <mergeCells count="7">
    <mergeCell ref="AB5:AC5"/>
    <mergeCell ref="P5:Q5"/>
    <mergeCell ref="R5:S5"/>
    <mergeCell ref="T5:U5"/>
    <mergeCell ref="V5:W5"/>
    <mergeCell ref="X5:Y5"/>
    <mergeCell ref="Z5:AA5"/>
  </mergeCells>
  <pageMargins left="0.23622047244094491" right="0.23622047244094491" top="0.74803149606299213" bottom="0.74803149606299213" header="0" footer="0"/>
  <pageSetup paperSize="9"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CD2B8-6EAD-46B2-BE6A-74341B85CED9}">
  <dimension ref="B2:O4"/>
  <sheetViews>
    <sheetView showGridLines="0" workbookViewId="0">
      <selection activeCell="I23" sqref="I23"/>
    </sheetView>
  </sheetViews>
  <sheetFormatPr baseColWidth="10" defaultRowHeight="15" customHeight="1" x14ac:dyDescent="0.3"/>
  <cols>
    <col min="1" max="1" width="1.77734375" style="110" customWidth="1"/>
    <col min="2" max="2" width="30.77734375" style="111" customWidth="1"/>
    <col min="3" max="14" width="8.77734375" style="115" customWidth="1"/>
    <col min="15" max="15" width="10.77734375" style="116" customWidth="1"/>
    <col min="16" max="16" width="1.77734375" style="110" customWidth="1"/>
    <col min="17" max="16384" width="11.5546875" style="110"/>
  </cols>
  <sheetData>
    <row r="2" spans="2:15" s="112" customFormat="1" ht="34.950000000000003" customHeight="1" x14ac:dyDescent="0.3">
      <c r="B2" s="113" t="s">
        <v>71</v>
      </c>
      <c r="C2" s="113" t="s">
        <v>72</v>
      </c>
      <c r="D2" s="113" t="s">
        <v>73</v>
      </c>
      <c r="E2" s="113" t="s">
        <v>74</v>
      </c>
      <c r="F2" s="113" t="s">
        <v>75</v>
      </c>
      <c r="G2" s="113" t="s">
        <v>76</v>
      </c>
      <c r="H2" s="113" t="s">
        <v>77</v>
      </c>
      <c r="I2" s="113" t="s">
        <v>78</v>
      </c>
      <c r="J2" s="113" t="s">
        <v>79</v>
      </c>
      <c r="K2" s="113" t="s">
        <v>80</v>
      </c>
      <c r="L2" s="113" t="s">
        <v>81</v>
      </c>
      <c r="M2" s="113" t="s">
        <v>82</v>
      </c>
      <c r="N2" s="113" t="s">
        <v>83</v>
      </c>
      <c r="O2" s="113" t="s">
        <v>31</v>
      </c>
    </row>
    <row r="3" spans="2:15" ht="15" customHeight="1" x14ac:dyDescent="0.3">
      <c r="B3" s="114" t="s">
        <v>69</v>
      </c>
      <c r="C3" s="117">
        <v>68</v>
      </c>
      <c r="D3" s="118">
        <v>10</v>
      </c>
      <c r="E3" s="118">
        <v>20</v>
      </c>
      <c r="F3" s="118"/>
      <c r="G3" s="118"/>
      <c r="H3" s="118">
        <v>15</v>
      </c>
      <c r="I3" s="118"/>
      <c r="J3" s="118">
        <v>10</v>
      </c>
      <c r="K3" s="118"/>
      <c r="L3" s="118">
        <v>13</v>
      </c>
      <c r="M3" s="118"/>
      <c r="N3" s="118"/>
      <c r="O3" s="117">
        <f>SUM(D3:M3)</f>
        <v>68</v>
      </c>
    </row>
    <row r="4" spans="2:15" ht="15" customHeight="1" x14ac:dyDescent="0.3">
      <c r="B4" s="114" t="s">
        <v>84</v>
      </c>
      <c r="C4" s="117">
        <v>290</v>
      </c>
      <c r="D4" s="118">
        <v>40</v>
      </c>
      <c r="E4" s="118">
        <v>90</v>
      </c>
      <c r="F4" s="118">
        <v>30</v>
      </c>
      <c r="G4" s="118">
        <v>30</v>
      </c>
      <c r="H4" s="118">
        <v>40</v>
      </c>
      <c r="I4" s="118"/>
      <c r="J4" s="118">
        <v>20</v>
      </c>
      <c r="K4" s="118">
        <v>20</v>
      </c>
      <c r="L4" s="118">
        <v>20</v>
      </c>
      <c r="M4" s="118"/>
      <c r="N4" s="118"/>
      <c r="O4" s="117">
        <f>SUM(D4:M4)</f>
        <v>290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4988</vt:lpstr>
      <vt:lpstr>Distribucion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comercial</dc:creator>
  <cp:lastModifiedBy>comercial</cp:lastModifiedBy>
  <cp:lastPrinted>2022-05-30T16:20:25Z</cp:lastPrinted>
  <dcterms:created xsi:type="dcterms:W3CDTF">2022-05-30T15:39:21Z</dcterms:created>
  <dcterms:modified xsi:type="dcterms:W3CDTF">2022-05-30T16:22:13Z</dcterms:modified>
</cp:coreProperties>
</file>