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SEHS\Proveedores\ACES\Liquidaciones ACES 2022\Fac ACES 4984\"/>
    </mc:Choice>
  </mc:AlternateContent>
  <xr:revisionPtr revIDLastSave="0" documentId="13_ncr:1_{FF539FE5-602D-47E9-BD98-F160CEE0A61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4984" sheetId="1" r:id="rId1"/>
    <sheet name="Distribucion" sheetId="4" state="hidden" r:id="rId2"/>
    <sheet name="Ingreso WEB" sheetId="3" state="hidden" r:id="rId3"/>
    <sheet name="Calculo de Precios" sheetId="5" state="hidden" r:id="rId4"/>
    <sheet name="Precio Oficiales" sheetId="6" state="hidden" r:id="rId5"/>
  </sheets>
  <definedNames>
    <definedName name="_xlnm._FilterDatabase" localSheetId="0" hidden="1">'4984'!$A$7:$AN$30</definedName>
    <definedName name="_xlnm._FilterDatabase" localSheetId="3" hidden="1">'Calculo de Precios'!$A$2:$G$26</definedName>
    <definedName name="_xlnm._FilterDatabase" localSheetId="1" hidden="1">Distribucion!$A$4:$R$4</definedName>
    <definedName name="_xlnm._FilterDatabase" localSheetId="2" hidden="1">'Ingreso WEB'!$B$2:$D$25</definedName>
    <definedName name="_xlnm._FilterDatabase" localSheetId="4" hidden="1">'Precio Oficiales'!$B$5:$F$38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 s="1"/>
  <c r="AD10" i="1"/>
  <c r="F11" i="1"/>
  <c r="G11" i="1"/>
  <c r="H11" i="1"/>
  <c r="AD11" i="1"/>
  <c r="F12" i="1"/>
  <c r="G12" i="1"/>
  <c r="H12" i="1" s="1"/>
  <c r="AD12" i="1"/>
  <c r="F13" i="1"/>
  <c r="G13" i="1"/>
  <c r="H13" i="1" s="1"/>
  <c r="AD13" i="1"/>
  <c r="F14" i="1"/>
  <c r="G14" i="1"/>
  <c r="H14" i="1"/>
  <c r="AD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L39" i="1"/>
  <c r="L40" i="1"/>
  <c r="L41" i="1"/>
  <c r="L42" i="1"/>
  <c r="L43" i="1"/>
  <c r="L44" i="1"/>
  <c r="L45" i="1"/>
  <c r="L38" i="1"/>
  <c r="H16" i="5"/>
  <c r="H15" i="5"/>
  <c r="H14" i="5"/>
  <c r="E15" i="5"/>
  <c r="E14" i="5"/>
  <c r="F13" i="4" l="1"/>
  <c r="Q13" i="4"/>
  <c r="R13" i="4" s="1"/>
  <c r="F9" i="1"/>
  <c r="I35" i="6"/>
  <c r="K35" i="6" s="1"/>
  <c r="I34" i="6"/>
  <c r="K34" i="6" s="1"/>
  <c r="I33" i="6"/>
  <c r="K33" i="6" s="1"/>
  <c r="Q6" i="4"/>
  <c r="R6" i="4" s="1"/>
  <c r="Q5" i="4"/>
  <c r="R5" i="4" s="1"/>
  <c r="Q7" i="4"/>
  <c r="R7" i="4" s="1"/>
  <c r="Q20" i="4"/>
  <c r="R20" i="4" s="1"/>
  <c r="Q19" i="4"/>
  <c r="R19" i="4" s="1"/>
  <c r="Q18" i="4"/>
  <c r="R18" i="4" s="1"/>
  <c r="Q17" i="4"/>
  <c r="R17" i="4" s="1"/>
  <c r="Q16" i="4"/>
  <c r="R16" i="4" s="1"/>
  <c r="Q15" i="4"/>
  <c r="R15" i="4" s="1"/>
  <c r="Q14" i="4"/>
  <c r="R14" i="4" s="1"/>
  <c r="Q12" i="4"/>
  <c r="R12" i="4" s="1"/>
  <c r="Q10" i="4"/>
  <c r="R10" i="4" s="1"/>
  <c r="Q9" i="4"/>
  <c r="R9" i="4" s="1"/>
  <c r="Q8" i="4"/>
  <c r="R8" i="4" s="1"/>
  <c r="Q11" i="4"/>
  <c r="R11" i="4" s="1"/>
  <c r="F8" i="1" l="1"/>
  <c r="E63" i="1"/>
  <c r="M60" i="1"/>
  <c r="J58" i="1"/>
  <c r="D58" i="1" s="1"/>
  <c r="C58" i="1" s="1"/>
  <c r="I58" i="1"/>
  <c r="H58" i="1"/>
  <c r="J57" i="1"/>
  <c r="D57" i="1" s="1"/>
  <c r="C57" i="1" s="1"/>
  <c r="I57" i="1"/>
  <c r="H57" i="1"/>
  <c r="J56" i="1"/>
  <c r="D56" i="1" s="1"/>
  <c r="C56" i="1" s="1"/>
  <c r="I56" i="1"/>
  <c r="H56" i="1"/>
  <c r="J55" i="1"/>
  <c r="D55" i="1" s="1"/>
  <c r="C55" i="1" s="1"/>
  <c r="I55" i="1"/>
  <c r="H55" i="1"/>
  <c r="J54" i="1"/>
  <c r="D54" i="1" s="1"/>
  <c r="C54" i="1" s="1"/>
  <c r="I54" i="1"/>
  <c r="H54" i="1"/>
  <c r="J53" i="1"/>
  <c r="D52" i="1" s="1"/>
  <c r="D68" i="1" s="1"/>
  <c r="I53" i="1"/>
  <c r="H53" i="1"/>
  <c r="J52" i="1"/>
  <c r="J60" i="1" s="1"/>
  <c r="I52" i="1"/>
  <c r="I60" i="1" s="1"/>
  <c r="H52" i="1"/>
  <c r="H60" i="1" s="1"/>
  <c r="D44" i="1"/>
  <c r="D39" i="1"/>
  <c r="H34" i="1" s="1"/>
  <c r="D38" i="1"/>
  <c r="F34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D32" i="1"/>
  <c r="G9" i="1"/>
  <c r="AD8" i="1"/>
  <c r="G8" i="1"/>
  <c r="D53" i="1" l="1"/>
  <c r="C53" i="1" s="1"/>
  <c r="D40" i="1"/>
  <c r="H9" i="1"/>
  <c r="H8" i="1"/>
  <c r="F32" i="1"/>
  <c r="F35" i="1" s="1"/>
  <c r="AD32" i="1"/>
  <c r="I46" i="1"/>
  <c r="K32" i="1" s="1"/>
  <c r="E64" i="1"/>
  <c r="D45" i="1"/>
  <c r="H33" i="1"/>
  <c r="C52" i="1"/>
  <c r="C68" i="1" s="1"/>
  <c r="E65" i="1" l="1"/>
  <c r="H32" i="1"/>
  <c r="C48" i="1"/>
  <c r="J32" i="1"/>
  <c r="I17" i="1" l="1"/>
  <c r="K17" i="1" s="1"/>
  <c r="I22" i="1"/>
  <c r="K22" i="1" s="1"/>
  <c r="I25" i="1"/>
  <c r="K25" i="1" s="1"/>
  <c r="I28" i="1"/>
  <c r="K28" i="1" s="1"/>
  <c r="I18" i="1"/>
  <c r="K18" i="1" s="1"/>
  <c r="I23" i="1"/>
  <c r="K23" i="1" s="1"/>
  <c r="I27" i="1"/>
  <c r="K27" i="1" s="1"/>
  <c r="I20" i="1"/>
  <c r="K20" i="1" s="1"/>
  <c r="I29" i="1"/>
  <c r="K29" i="1" s="1"/>
  <c r="I11" i="1"/>
  <c r="K11" i="1" s="1"/>
  <c r="I15" i="1"/>
  <c r="K15" i="1" s="1"/>
  <c r="I21" i="1"/>
  <c r="K21" i="1" s="1"/>
  <c r="I26" i="1"/>
  <c r="K26" i="1" s="1"/>
  <c r="I19" i="1"/>
  <c r="K19" i="1" s="1"/>
  <c r="I16" i="1"/>
  <c r="K16" i="1" s="1"/>
  <c r="I24" i="1"/>
  <c r="K24" i="1" s="1"/>
  <c r="I30" i="1"/>
  <c r="K30" i="1" s="1"/>
  <c r="I12" i="1"/>
  <c r="K12" i="1" s="1"/>
  <c r="I14" i="1"/>
  <c r="K14" i="1" s="1"/>
  <c r="I13" i="1"/>
  <c r="K13" i="1" s="1"/>
  <c r="I10" i="1"/>
  <c r="K10" i="1" s="1"/>
  <c r="N10" i="1" s="1"/>
  <c r="J12" i="1"/>
  <c r="J14" i="1"/>
  <c r="J13" i="1"/>
  <c r="J10" i="1"/>
  <c r="J11" i="1"/>
  <c r="J15" i="1"/>
  <c r="J17" i="1"/>
  <c r="J18" i="1"/>
  <c r="J19" i="1"/>
  <c r="J21" i="1"/>
  <c r="J22" i="1"/>
  <c r="J23" i="1"/>
  <c r="J25" i="1"/>
  <c r="J26" i="1"/>
  <c r="J28" i="1"/>
  <c r="J29" i="1"/>
  <c r="I9" i="1"/>
  <c r="K9" i="1" s="1"/>
  <c r="C49" i="1"/>
  <c r="D48" i="1" s="1"/>
  <c r="E48" i="1" s="1"/>
  <c r="I8" i="1"/>
  <c r="K8" i="1" s="1"/>
  <c r="H35" i="1"/>
  <c r="E61" i="1" s="1"/>
  <c r="E68" i="1" s="1"/>
  <c r="N19" i="1" l="1"/>
  <c r="O19" i="1" s="1"/>
  <c r="N23" i="1"/>
  <c r="O23" i="1" s="1"/>
  <c r="J27" i="1"/>
  <c r="N27" i="1" s="1"/>
  <c r="O27" i="1" s="1"/>
  <c r="AE10" i="1"/>
  <c r="O10" i="1"/>
  <c r="N26" i="1"/>
  <c r="O26" i="1" s="1"/>
  <c r="N18" i="1"/>
  <c r="O18" i="1" s="1"/>
  <c r="J24" i="1"/>
  <c r="N24" i="1" s="1"/>
  <c r="O24" i="1" s="1"/>
  <c r="J16" i="1"/>
  <c r="N13" i="1"/>
  <c r="N21" i="1"/>
  <c r="O21" i="1" s="1"/>
  <c r="N28" i="1"/>
  <c r="O28" i="1" s="1"/>
  <c r="N16" i="1"/>
  <c r="O16" i="1" s="1"/>
  <c r="N14" i="1"/>
  <c r="N25" i="1"/>
  <c r="O25" i="1" s="1"/>
  <c r="J20" i="1"/>
  <c r="N15" i="1"/>
  <c r="O15" i="1" s="1"/>
  <c r="J30" i="1"/>
  <c r="N30" i="1" s="1"/>
  <c r="O30" i="1" s="1"/>
  <c r="N12" i="1"/>
  <c r="N11" i="1"/>
  <c r="N22" i="1"/>
  <c r="O22" i="1" s="1"/>
  <c r="N20" i="1"/>
  <c r="O20" i="1" s="1"/>
  <c r="N29" i="1"/>
  <c r="O29" i="1" s="1"/>
  <c r="N17" i="1"/>
  <c r="O17" i="1" s="1"/>
  <c r="J9" i="1"/>
  <c r="N9" i="1" s="1"/>
  <c r="O9" i="1" s="1"/>
  <c r="J8" i="1"/>
  <c r="N8" i="1" s="1"/>
  <c r="O8" i="1" s="1"/>
  <c r="I32" i="1"/>
  <c r="AE14" i="1" l="1"/>
  <c r="O14" i="1"/>
  <c r="O11" i="1"/>
  <c r="AE11" i="1"/>
  <c r="O13" i="1"/>
  <c r="AE13" i="1"/>
  <c r="AE12" i="1"/>
  <c r="O12" i="1"/>
  <c r="AE8" i="1"/>
  <c r="N32" i="1" l="1"/>
  <c r="AE32" i="1"/>
</calcChain>
</file>

<file path=xl/sharedStrings.xml><?xml version="1.0" encoding="utf-8"?>
<sst xmlns="http://schemas.openxmlformats.org/spreadsheetml/2006/main" count="385" uniqueCount="159">
  <si>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</si>
  <si>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</si>
  <si>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</si>
  <si>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</si>
  <si>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</si>
  <si>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</si>
  <si>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</si>
  <si>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</si>
  <si>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</si>
  <si>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</si>
  <si>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</si>
  <si>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</si>
  <si>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</si>
  <si>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</si>
  <si>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</si>
  <si>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</si>
  <si>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</si>
  <si>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</si>
  <si>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</si>
  <si>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</si>
  <si>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</si>
  <si>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</si>
  <si>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</si>
  <si>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</si>
  <si>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</si>
  <si>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Q</t>
  </si>
  <si>
    <t>STOCK UNIDADES</t>
  </si>
  <si>
    <t>DIFERENCIA</t>
  </si>
  <si>
    <t>DENOMINACIONAL</t>
  </si>
  <si>
    <t>SEGURO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</si>
  <si>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</si>
  <si>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</si>
  <si>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</si>
  <si>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</si>
  <si>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</si>
  <si>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</si>
  <si>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</si>
  <si>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</si>
  <si>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</si>
  <si>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</si>
  <si>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</si>
  <si>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</si>
  <si>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</si>
  <si>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</si>
  <si>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</si>
  <si>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</si>
  <si>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</si>
  <si>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</si>
  <si>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</si>
  <si>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</si>
  <si>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</si>
  <si>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</si>
  <si>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</si>
  <si>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</si>
  <si>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</si>
  <si>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</si>
  <si>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</si>
  <si>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</si>
  <si>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</si>
  <si>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</si>
  <si>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</si>
  <si>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</si>
  <si>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</si>
  <si>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</si>
  <si>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</si>
  <si>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</si>
  <si>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</si>
  <si>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BIBLIOTECA DEL HOGAR CRISTIANO</t>
  </si>
  <si>
    <t xml:space="preserve">LIQUIDACIÓN DE LA FACTURA 4984 DE ACES </t>
  </si>
  <si>
    <t>0009-00004984</t>
  </si>
  <si>
    <t>LIBRERIAS</t>
  </si>
  <si>
    <t>COD</t>
  </si>
  <si>
    <t>MATERIAL</t>
  </si>
  <si>
    <t>STOCK</t>
  </si>
  <si>
    <t>AREQ.</t>
  </si>
  <si>
    <t>MIRAF.</t>
  </si>
  <si>
    <t>CUSCO</t>
  </si>
  <si>
    <t>PUNO</t>
  </si>
  <si>
    <t>JULIACA</t>
  </si>
  <si>
    <t>PUCALL</t>
  </si>
  <si>
    <t>TACNA</t>
  </si>
  <si>
    <t>SEHS CENTRAL</t>
  </si>
  <si>
    <t>EL MARAVILLOSO MUNDO DE LA BIBLIA PARA LOS NIÑOS</t>
  </si>
  <si>
    <t>BIBLIA DE ESTUDIO ANDREWS - SC</t>
  </si>
  <si>
    <t>CONDUCCIÓN DEL NIÑO TD - AZUL [ DURA ]</t>
  </si>
  <si>
    <t>CARTAS A JÓVENES ENAMORADOS - 3° EDICIÓN</t>
  </si>
  <si>
    <t>CARTAS A JOVENES ENAMORADOS TD - AZUL</t>
  </si>
  <si>
    <t>CONSEJOS SOBRE EL REGIMEN ALIMENTICIO TD - AZUL - 2DA EDICIÓN</t>
  </si>
  <si>
    <t>EL CAMINO A CRISTO TD - AZUL - 2DA EDICIÓN</t>
  </si>
  <si>
    <t>EL CONFLICTO DE LOS SIGLOS - NUEVA ED.</t>
  </si>
  <si>
    <t>EL DESEADO DE TODAS LAS GENTES - NUEVA ED</t>
  </si>
  <si>
    <t>EL DISCURSO MAESTRO DE JESUCRISTO TD</t>
  </si>
  <si>
    <t>EL HOGAR CRISTIANO TD - AZUL</t>
  </si>
  <si>
    <t>EL MINISTERIO MEDICO TD - AZUL - 2DA EDICIÓN</t>
  </si>
  <si>
    <t>EVENTOS DE LOS ÚLTIMOS DÍAS (TAPA DURA)</t>
  </si>
  <si>
    <t>LOS HECHOS DE LOS APOSTOLES</t>
  </si>
  <si>
    <t>MENTE, CARACTER Y PERSONALIDAD - TOMO 1</t>
  </si>
  <si>
    <t>MENTE, CARACTER Y PERSONALIDAD - TOMO 2</t>
  </si>
  <si>
    <t>PATRIARCAS Y PROFETAS - NUEVA ED.</t>
  </si>
  <si>
    <t>PRINCIPIOS PARA LÍDERES CRISTIANOS</t>
  </si>
  <si>
    <t>TESTIMONIOS ACERCA DE CONDUCTA SEXUAL, ADULTERIO Y DIVORCIO TD - AZUL</t>
  </si>
  <si>
    <t>¿DE QUÉ LADO ESTÁS? BULLYING (MALTRATO ENTRE PARES)</t>
  </si>
  <si>
    <t>CÓMO CONSTRUIR MATRIMONIOS FELICES</t>
  </si>
  <si>
    <t>EL PODER DEL AMOR - 3º EDICIÓN</t>
  </si>
  <si>
    <t>ENSÉÑALES A AMAR</t>
  </si>
  <si>
    <t>LOS PRIMEROS 7 AÑOS - 2ª ED</t>
  </si>
  <si>
    <t>OBEDIENCIA FÁCIL. ENSEÑANDO A LOS NIÑOS AUTODISCIPLINA CON A</t>
  </si>
  <si>
    <t>MISIONEROS EN SUDAMÉRICA - 2DA EDICIÓN</t>
  </si>
  <si>
    <t>MANUAL ADMINISTRATIVO DE LOS CONQUISTADORES - 2DA EDICIÓN</t>
  </si>
  <si>
    <t>MANUAL DE ESPECIALIDADES CLUB DE CONQUISTADORES - CARPETA</t>
  </si>
  <si>
    <t>SALVACIÓN Y SERVICIO</t>
  </si>
  <si>
    <t>COCINA VEGANA</t>
  </si>
  <si>
    <t>HÁBITOS DE LA GENTE FELIZ</t>
  </si>
  <si>
    <t>LA VENTAJA VEGETARIANA</t>
  </si>
  <si>
    <t>HYO</t>
  </si>
  <si>
    <t>VES</t>
  </si>
  <si>
    <t>CODIGO ACES</t>
  </si>
  <si>
    <t>BIBLIA</t>
  </si>
  <si>
    <t>PROFETAS Y REYES (NUEVA ED)</t>
  </si>
  <si>
    <t>EDUCACION Y FAMILIA</t>
  </si>
  <si>
    <t>MINISTERIO JOVEN</t>
  </si>
  <si>
    <t>SALUD Y VIDA SANA</t>
  </si>
  <si>
    <t>ASOCIACION SERVICIO EDUCACIONAL HOGAR Y SALUD</t>
  </si>
  <si>
    <t>HISTORIA Y BIOGRAFIA</t>
  </si>
  <si>
    <t>CONTRATO</t>
  </si>
  <si>
    <t>INTERO</t>
  </si>
  <si>
    <t>CUOTAS</t>
  </si>
  <si>
    <t>¿QUÉ SIGNIFICA ESTO?</t>
  </si>
  <si>
    <t>BIBLIOTECA DEL HOGAR CRISTIANO (CAJA Nº 1- 24 LIBROS)</t>
  </si>
  <si>
    <t>BIBLIOTECA DEL HOGAR CRISTIANO (CAJA Nº 2 - 37 LIBROS)</t>
  </si>
  <si>
    <t>CÓMO JESÚS LEÍA LA BIBLIA</t>
  </si>
  <si>
    <t>LA DEIDAD</t>
  </si>
  <si>
    <t>LA NATURALEZA DE UN DIOS TRIUNO</t>
  </si>
  <si>
    <t>LIBERTAD FINANCIERA</t>
  </si>
  <si>
    <t>LOS SECRETOS DEL CAÑÓN</t>
  </si>
  <si>
    <t>LOS SECRETOS DEL MAR</t>
  </si>
  <si>
    <t>REPOSO DIVINO PARA LA INQUIETUD HUMANA</t>
  </si>
  <si>
    <t>UNA SESIÓN CON JESÚS</t>
  </si>
  <si>
    <t>BIBLIA CONQUISTADORES SAFELIZ - NARANJA Y LILA</t>
  </si>
  <si>
    <t>BIBLIA AVENTUREROS RVR95 - CELESTE</t>
  </si>
  <si>
    <t>BIBLIA AVENTUREROS RVR95 - ROSA</t>
  </si>
  <si>
    <t>CONEXIÓN 2.0 - 2° TRIM. 2022</t>
  </si>
  <si>
    <t>MIS AMIGOS - JUNIO 2022</t>
  </si>
  <si>
    <t>MIS AMIGOS - MAYO 2022</t>
  </si>
  <si>
    <t>MIS AMIGOS- ABRIL 2022</t>
  </si>
  <si>
    <t>IQUITOS</t>
  </si>
  <si>
    <t>T/C 13/04/2022</t>
  </si>
  <si>
    <t>T/C 06/05/2022</t>
  </si>
  <si>
    <t>LIQUIDACION N° 2022-0000133</t>
  </si>
  <si>
    <t>CLUB DEL LIBRO</t>
  </si>
  <si>
    <t>SUSCRIPCION</t>
  </si>
  <si>
    <t>CONOCIMIENTO BIBLICO</t>
  </si>
  <si>
    <t>VIDA ESPIRITUAL</t>
  </si>
  <si>
    <r>
      <t xml:space="preserve">CÓMO JESÚS LEÍA LA BIBLIA - </t>
    </r>
    <r>
      <rPr>
        <b/>
        <sz val="10"/>
        <color rgb="FFFF0000"/>
        <rFont val="Avenir Next LT Pro"/>
      </rPr>
      <t>NUEVO</t>
    </r>
  </si>
  <si>
    <r>
      <t>LA DEIDAD -</t>
    </r>
    <r>
      <rPr>
        <b/>
        <sz val="10"/>
        <color rgb="FFFF0000"/>
        <rFont val="Avenir Next LT Pro"/>
      </rPr>
      <t xml:space="preserve"> NUEVO</t>
    </r>
  </si>
  <si>
    <t>Lista de Precios de materiales (Mayo-2022) - 1</t>
  </si>
  <si>
    <t xml:space="preserve">BIBLIOTECA DEL HOGAR CRISTIANO </t>
  </si>
  <si>
    <t>LECTURA INFANTIL</t>
  </si>
  <si>
    <t>SUSCRIPCIONES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</si>
</sst>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0000"/>
    <numFmt numFmtId="177" formatCode="#,##0.00_ ;[Red]\-#,##0.00\ "/>
    <numFmt numFmtId="178" formatCode="#,##0_ ;[Red]\-#,##0\ "/>
  </numFmts>
  <fonts count="40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 nova"/>
    </font>
    <font>
      <sz val="9"/>
      <color theme="1"/>
      <name val="Arial Nova"/>
      <family val="2"/>
    </font>
    <font>
      <sz val="9"/>
      <color rgb="FF990000"/>
      <name val="Arial nova"/>
    </font>
    <font>
      <sz val="9"/>
      <color rgb="FF990000"/>
      <name val="Arial Nova"/>
      <family val="2"/>
    </font>
    <font>
      <b/>
      <sz val="9"/>
      <color rgb="FF990000"/>
      <name val="Arial nova"/>
    </font>
    <font>
      <sz val="11"/>
      <name val="Calibri"/>
    </font>
    <font>
      <b/>
      <sz val="9"/>
      <color rgb="FF990000"/>
      <name val="Arial Nova"/>
      <family val="2"/>
    </font>
    <font>
      <b/>
      <sz val="9"/>
      <color theme="1"/>
      <name val="Arial nova"/>
    </font>
    <font>
      <sz val="9"/>
      <color rgb="FF002060"/>
      <name val="Arial nova"/>
    </font>
    <font>
      <sz val="9"/>
      <color rgb="FF002060"/>
      <name val="Arial Nova"/>
      <family val="2"/>
    </font>
    <font>
      <b/>
      <sz val="9"/>
      <color rgb="FF002060"/>
      <name val="Arial nova"/>
    </font>
    <font>
      <sz val="10"/>
      <color rgb="FF1A375C"/>
      <name val="Arial Nova"/>
      <family val="2"/>
    </font>
    <font>
      <b/>
      <sz val="10"/>
      <color theme="0" tint="-0.14999847407452621"/>
      <name val="Arial Nova"/>
      <family val="2"/>
    </font>
    <font>
      <b/>
      <sz val="20"/>
      <color rgb="FF1A375C"/>
      <name val="Avenir Next LT Pro"/>
      <family val="2"/>
    </font>
    <font>
      <sz val="10"/>
      <color rgb="FF1A375C"/>
      <name val="Avenir Next LT Pro"/>
      <family val="2"/>
    </font>
    <font>
      <u/>
      <sz val="14"/>
      <color rgb="FF1A375C"/>
      <name val="Avenir Next LT Pro"/>
      <family val="2"/>
    </font>
    <font>
      <b/>
      <sz val="10"/>
      <color rgb="FF1A375C"/>
      <name val="Avenir Next LT Pro"/>
      <family val="2"/>
    </font>
    <font>
      <b/>
      <sz val="10"/>
      <color theme="0" tint="-0.14999847407452621"/>
      <name val="Avenir Next LT Pro"/>
      <family val="2"/>
    </font>
    <font>
      <b/>
      <sz val="10"/>
      <color rgb="FF1A375C"/>
      <name val="Avenir Next LT Pro"/>
    </font>
    <font>
      <b/>
      <sz val="10"/>
      <color rgb="FFFF0000"/>
      <name val="Avenir Next LT Pro"/>
    </font>
  </fonts>
  <fills count="19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  <fill>
      <patternFill patternType="solid">
        <fgColor rgb="FF1A375C"/>
        <bgColor indexed="64"/>
      </patternFill>
    </fill>
  </fills>
  <borders count="25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7" fillId="0" borderId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 vertical="center" wrapText="1"/>
    </xf>
    <xf numFmtId="168" fontId="5" fillId="9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8" fillId="9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168" fontId="4" fillId="0" borderId="5" xfId="0" applyNumberFormat="1" applyFont="1" applyBorder="1" applyAlignment="1">
      <alignment vertical="center"/>
    </xf>
    <xf numFmtId="169" fontId="9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64" fontId="2" fillId="11" borderId="5" xfId="0" applyNumberFormat="1" applyFont="1" applyFill="1" applyBorder="1" applyAlignment="1">
      <alignment horizontal="center" vertical="center"/>
    </xf>
    <xf numFmtId="168" fontId="10" fillId="12" borderId="5" xfId="0" applyNumberFormat="1" applyFont="1" applyFill="1" applyBorder="1" applyAlignment="1">
      <alignment vertical="center"/>
    </xf>
    <xf numFmtId="170" fontId="8" fillId="9" borderId="5" xfId="0" applyNumberFormat="1" applyFont="1" applyFill="1" applyBorder="1" applyAlignment="1">
      <alignment vertical="center"/>
    </xf>
    <xf numFmtId="3" fontId="11" fillId="10" borderId="5" xfId="0" applyNumberFormat="1" applyFont="1" applyFill="1" applyBorder="1" applyAlignment="1">
      <alignment vertical="center"/>
    </xf>
    <xf numFmtId="170" fontId="11" fillId="1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170" fontId="12" fillId="0" borderId="6" xfId="0" applyNumberFormat="1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vertical="center"/>
    </xf>
    <xf numFmtId="170" fontId="5" fillId="9" borderId="6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7" fillId="10" borderId="6" xfId="0" applyNumberFormat="1" applyFont="1" applyFill="1" applyBorder="1" applyAlignment="1">
      <alignment vertical="center"/>
    </xf>
    <xf numFmtId="170" fontId="7" fillId="10" borderId="6" xfId="0" applyNumberFormat="1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12" fillId="13" borderId="0" xfId="0" applyFont="1" applyFill="1" applyAlignment="1">
      <alignment vertical="center"/>
    </xf>
    <xf numFmtId="169" fontId="12" fillId="13" borderId="0" xfId="0" applyNumberFormat="1" applyFont="1" applyFill="1" applyAlignment="1">
      <alignment vertical="center"/>
    </xf>
    <xf numFmtId="0" fontId="4" fillId="0" borderId="7" xfId="0" applyFont="1" applyBorder="1" applyAlignment="1">
      <alignment vertical="center"/>
    </xf>
    <xf numFmtId="171" fontId="4" fillId="0" borderId="7" xfId="0" applyNumberFormat="1" applyFont="1" applyBorder="1" applyAlignment="1">
      <alignment vertical="center"/>
    </xf>
    <xf numFmtId="170" fontId="4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12" fillId="0" borderId="7" xfId="0" applyNumberFormat="1" applyFont="1" applyBorder="1" applyAlignment="1">
      <alignment vertical="center"/>
    </xf>
    <xf numFmtId="170" fontId="12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1" borderId="8" xfId="0" applyFont="1" applyFill="1" applyBorder="1" applyAlignment="1">
      <alignment vertical="center"/>
    </xf>
    <xf numFmtId="170" fontId="12" fillId="11" borderId="8" xfId="0" applyNumberFormat="1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170" fontId="13" fillId="14" borderId="9" xfId="0" applyNumberFormat="1" applyFont="1" applyFill="1" applyBorder="1" applyAlignment="1">
      <alignment vertical="center"/>
    </xf>
    <xf numFmtId="172" fontId="14" fillId="14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13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5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2" fillId="16" borderId="4" xfId="0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5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0" fontId="4" fillId="15" borderId="0" xfId="0" applyFont="1" applyFill="1" applyAlignment="1">
      <alignment vertical="center"/>
    </xf>
    <xf numFmtId="3" fontId="4" fillId="15" borderId="0" xfId="0" applyNumberFormat="1" applyFont="1" applyFill="1" applyAlignment="1">
      <alignment vertical="center"/>
    </xf>
    <xf numFmtId="174" fontId="4" fillId="15" borderId="0" xfId="0" applyNumberFormat="1" applyFont="1" applyFill="1" applyAlignment="1">
      <alignment vertical="center"/>
    </xf>
    <xf numFmtId="4" fontId="4" fillId="15" borderId="0" xfId="0" applyNumberFormat="1" applyFont="1" applyFill="1" applyAlignment="1">
      <alignment vertical="center"/>
    </xf>
    <xf numFmtId="164" fontId="4" fillId="15" borderId="0" xfId="0" applyNumberFormat="1" applyFont="1" applyFill="1" applyAlignment="1">
      <alignment horizontal="center" vertical="center"/>
    </xf>
    <xf numFmtId="4" fontId="15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16" borderId="8" xfId="0" applyFont="1" applyFill="1" applyBorder="1" applyAlignment="1">
      <alignment vertical="center"/>
    </xf>
    <xf numFmtId="3" fontId="12" fillId="16" borderId="8" xfId="0" applyNumberFormat="1" applyFont="1" applyFill="1" applyBorder="1" applyAlignment="1">
      <alignment vertical="center"/>
    </xf>
    <xf numFmtId="174" fontId="12" fillId="16" borderId="8" xfId="0" applyNumberFormat="1" applyFont="1" applyFill="1" applyBorder="1" applyAlignment="1">
      <alignment vertical="center"/>
    </xf>
    <xf numFmtId="4" fontId="12" fillId="16" borderId="8" xfId="0" applyNumberFormat="1" applyFont="1" applyFill="1" applyBorder="1" applyAlignment="1">
      <alignment vertical="center"/>
    </xf>
    <xf numFmtId="164" fontId="12" fillId="16" borderId="8" xfId="0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175" fontId="15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5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176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0" xfId="1" applyFont="1"/>
    <xf numFmtId="176" fontId="19" fillId="0" borderId="18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0" xfId="1" applyFont="1"/>
    <xf numFmtId="0" fontId="18" fillId="0" borderId="18" xfId="1" applyFont="1" applyBorder="1" applyAlignment="1">
      <alignment vertical="center"/>
    </xf>
    <xf numFmtId="3" fontId="18" fillId="0" borderId="18" xfId="1" applyNumberFormat="1" applyFont="1" applyBorder="1" applyAlignment="1">
      <alignment horizontal="right" vertical="center"/>
    </xf>
    <xf numFmtId="177" fontId="18" fillId="0" borderId="18" xfId="1" applyNumberFormat="1" applyFont="1" applyBorder="1" applyAlignment="1">
      <alignment vertical="center"/>
    </xf>
    <xf numFmtId="176" fontId="18" fillId="0" borderId="0" xfId="1" applyNumberFormat="1" applyFont="1"/>
    <xf numFmtId="176" fontId="18" fillId="0" borderId="18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78" fontId="20" fillId="0" borderId="0" xfId="0" applyNumberFormat="1" applyFont="1" applyAlignment="1">
      <alignment vertical="center"/>
    </xf>
    <xf numFmtId="0" fontId="0" fillId="0" borderId="0" xfId="0" applyFont="1" applyAlignment="1"/>
    <xf numFmtId="1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78" fontId="22" fillId="0" borderId="0" xfId="0" applyNumberFormat="1" applyFont="1" applyAlignment="1">
      <alignment vertical="center"/>
    </xf>
    <xf numFmtId="1" fontId="24" fillId="17" borderId="22" xfId="0" applyNumberFormat="1" applyFont="1" applyFill="1" applyBorder="1" applyAlignment="1">
      <alignment horizontal="center" vertical="center" wrapText="1"/>
    </xf>
    <xf numFmtId="0" fontId="26" fillId="17" borderId="23" xfId="0" applyFont="1" applyFill="1" applyBorder="1" applyAlignment="1">
      <alignment horizontal="center" vertical="center" wrapText="1"/>
    </xf>
    <xf numFmtId="0" fontId="24" fillId="17" borderId="2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16" borderId="23" xfId="0" applyFont="1" applyFill="1" applyBorder="1" applyAlignment="1">
      <alignment horizontal="center" vertical="center" wrapText="1"/>
    </xf>
    <xf numFmtId="178" fontId="27" fillId="0" borderId="0" xfId="0" applyNumberFormat="1" applyFont="1" applyAlignment="1">
      <alignment horizontal="center" vertical="center" wrapText="1"/>
    </xf>
    <xf numFmtId="1" fontId="28" fillId="0" borderId="22" xfId="0" applyNumberFormat="1" applyFont="1" applyBorder="1" applyAlignment="1">
      <alignment horizontal="center" vertical="center"/>
    </xf>
    <xf numFmtId="0" fontId="29" fillId="17" borderId="23" xfId="0" applyFont="1" applyFill="1" applyBorder="1" applyAlignment="1">
      <alignment vertical="center"/>
    </xf>
    <xf numFmtId="3" fontId="29" fillId="17" borderId="23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3" fontId="28" fillId="0" borderId="23" xfId="0" applyNumberFormat="1" applyFont="1" applyBorder="1" applyAlignment="1">
      <alignment horizontal="center" vertical="center"/>
    </xf>
    <xf numFmtId="3" fontId="28" fillId="16" borderId="23" xfId="0" applyNumberFormat="1" applyFont="1" applyFill="1" applyBorder="1" applyAlignment="1">
      <alignment horizontal="center" vertical="center"/>
    </xf>
    <xf numFmtId="3" fontId="30" fillId="17" borderId="23" xfId="0" applyNumberFormat="1" applyFont="1" applyFill="1" applyBorder="1" applyAlignment="1">
      <alignment horizontal="center" vertical="center"/>
    </xf>
    <xf numFmtId="178" fontId="28" fillId="0" borderId="0" xfId="0" applyNumberFormat="1" applyFont="1" applyAlignment="1">
      <alignment vertical="center"/>
    </xf>
    <xf numFmtId="0" fontId="29" fillId="17" borderId="23" xfId="0" applyFont="1" applyFill="1" applyBorder="1" applyAlignment="1">
      <alignment vertical="center" wrapText="1"/>
    </xf>
    <xf numFmtId="0" fontId="17" fillId="0" borderId="0" xfId="0" applyFont="1" applyAlignment="1"/>
    <xf numFmtId="178" fontId="0" fillId="0" borderId="0" xfId="0" applyNumberFormat="1" applyFont="1" applyAlignment="1"/>
    <xf numFmtId="0" fontId="31" fillId="0" borderId="0" xfId="0" applyFont="1" applyFill="1" applyAlignment="1">
      <alignment vertical="center"/>
    </xf>
    <xf numFmtId="164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/>
    <xf numFmtId="0" fontId="32" fillId="18" borderId="24" xfId="0" applyFont="1" applyFill="1" applyBorder="1" applyAlignment="1">
      <alignment horizontal="center" vertical="center" wrapText="1"/>
    </xf>
    <xf numFmtId="164" fontId="32" fillId="18" borderId="24" xfId="0" applyNumberFormat="1" applyFont="1" applyFill="1" applyBorder="1" applyAlignment="1">
      <alignment horizontal="center" vertical="center" wrapText="1"/>
    </xf>
    <xf numFmtId="168" fontId="32" fillId="18" borderId="24" xfId="0" applyNumberFormat="1" applyFont="1" applyFill="1" applyBorder="1" applyAlignment="1">
      <alignment horizontal="center" vertical="center" wrapText="1"/>
    </xf>
    <xf numFmtId="164" fontId="31" fillId="0" borderId="24" xfId="0" applyNumberFormat="1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vertical="center"/>
    </xf>
    <xf numFmtId="168" fontId="31" fillId="0" borderId="24" xfId="0" applyNumberFormat="1" applyFont="1" applyFill="1" applyBorder="1" applyAlignment="1">
      <alignment vertical="center"/>
    </xf>
    <xf numFmtId="170" fontId="31" fillId="0" borderId="24" xfId="0" applyNumberFormat="1" applyFont="1" applyFill="1" applyBorder="1" applyAlignment="1">
      <alignment vertical="center"/>
    </xf>
    <xf numFmtId="0" fontId="34" fillId="0" borderId="0" xfId="0" applyFont="1" applyFill="1" applyAlignment="1"/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164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18" borderId="24" xfId="0" applyFont="1" applyFill="1" applyBorder="1" applyAlignment="1">
      <alignment horizontal="center" vertical="center" wrapText="1"/>
    </xf>
    <xf numFmtId="164" fontId="37" fillId="18" borderId="24" xfId="0" applyNumberFormat="1" applyFont="1" applyFill="1" applyBorder="1" applyAlignment="1">
      <alignment horizontal="center" vertical="center" wrapText="1"/>
    </xf>
    <xf numFmtId="168" fontId="37" fillId="18" borderId="24" xfId="0" applyNumberFormat="1" applyFont="1" applyFill="1" applyBorder="1" applyAlignment="1">
      <alignment horizontal="center" vertical="center" wrapText="1"/>
    </xf>
    <xf numFmtId="164" fontId="34" fillId="0" borderId="24" xfId="0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vertical="center"/>
    </xf>
    <xf numFmtId="164" fontId="36" fillId="0" borderId="24" xfId="0" applyNumberFormat="1" applyFont="1" applyFill="1" applyBorder="1" applyAlignment="1">
      <alignment horizontal="center" vertical="center"/>
    </xf>
    <xf numFmtId="168" fontId="36" fillId="0" borderId="24" xfId="0" applyNumberFormat="1" applyFont="1" applyFill="1" applyBorder="1" applyAlignment="1">
      <alignment vertical="center"/>
    </xf>
    <xf numFmtId="0" fontId="38" fillId="0" borderId="0" xfId="0" applyFont="1" applyFill="1" applyAlignment="1"/>
    <xf numFmtId="0" fontId="34" fillId="0" borderId="0" xfId="0" applyFont="1" applyFill="1" applyAlignment="1">
      <alignment horizontal="center"/>
    </xf>
    <xf numFmtId="0" fontId="36" fillId="0" borderId="0" xfId="0" applyFont="1" applyFill="1" applyAlignment="1"/>
    <xf numFmtId="0" fontId="25" fillId="0" borderId="0" xfId="0" applyFont="1" applyBorder="1"/>
    <xf numFmtId="168" fontId="34" fillId="0" borderId="0" xfId="0" applyNumberFormat="1" applyFont="1" applyFill="1" applyAlignment="1"/>
    <xf numFmtId="43" fontId="31" fillId="0" borderId="0" xfId="0" applyNumberFormat="1" applyFont="1" applyFill="1" applyAlignment="1"/>
    <xf numFmtId="2" fontId="4" fillId="0" borderId="0" xfId="0" applyNumberFormat="1" applyFont="1" applyAlignment="1">
      <alignment horizontal="center" vertical="center"/>
    </xf>
    <xf numFmtId="177" fontId="18" fillId="0" borderId="0" xfId="1" applyNumberFormat="1" applyFont="1"/>
    <xf numFmtId="0" fontId="5" fillId="8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4" fillId="17" borderId="19" xfId="0" applyFont="1" applyFill="1" applyBorder="1" applyAlignment="1">
      <alignment horizontal="center" vertical="center"/>
    </xf>
    <xf numFmtId="0" fontId="25" fillId="0" borderId="20" xfId="0" applyFont="1" applyBorder="1"/>
    <xf numFmtId="0" fontId="25" fillId="0" borderId="21" xfId="0" applyFont="1" applyBorder="1"/>
    <xf numFmtId="0" fontId="33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3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B28" sqref="B28"/>
    </sheetView>
  </sheetViews>
  <sheetFormatPr baseColWidth="10" defaultColWidth="14.44140625" defaultRowHeight="15" customHeight="1"/>
  <cols>
    <col min="1" max="1" width="7.6640625" style="4" customWidth="1"/>
    <col min="2" max="2" width="58" style="4" customWidth="1"/>
    <col min="3" max="4" width="14.6640625" style="4" customWidth="1"/>
    <col min="5" max="5" width="10.6640625" style="4" customWidth="1"/>
    <col min="6" max="6" width="14.6640625" style="4" customWidth="1"/>
    <col min="7" max="7" width="8.6640625" style="4" hidden="1" customWidth="1"/>
    <col min="8" max="11" width="14.6640625" style="4" customWidth="1"/>
    <col min="12" max="12" width="10.6640625" style="4" customWidth="1"/>
    <col min="13" max="13" width="10.6640625" style="4" hidden="1" customWidth="1"/>
    <col min="14" max="14" width="16.6640625" style="4" customWidth="1"/>
    <col min="15" max="15" width="14.6640625" style="4" customWidth="1"/>
    <col min="16" max="16" width="8.6640625" style="4" customWidth="1"/>
    <col min="17" max="17" width="14.6640625" style="4" customWidth="1"/>
    <col min="18" max="18" width="8.6640625" style="4" customWidth="1"/>
    <col min="19" max="19" width="14.6640625" style="4" customWidth="1"/>
    <col min="20" max="20" width="8.6640625" style="4" customWidth="1"/>
    <col min="21" max="21" width="14.6640625" style="4" customWidth="1"/>
    <col min="22" max="22" width="8.6640625" style="4" customWidth="1"/>
    <col min="23" max="23" width="14.6640625" style="4" customWidth="1"/>
    <col min="24" max="24" width="8.6640625" style="4" customWidth="1"/>
    <col min="25" max="25" width="14.6640625" style="4" customWidth="1"/>
    <col min="26" max="26" width="10.33203125" style="4" customWidth="1"/>
    <col min="27" max="27" width="14.6640625" style="4" customWidth="1"/>
    <col min="28" max="28" width="8.6640625" style="4" customWidth="1"/>
    <col min="29" max="29" width="14.6640625" style="4" customWidth="1"/>
    <col min="30" max="30" width="10.6640625" style="4" customWidth="1"/>
    <col min="31" max="31" width="16.6640625" style="4" customWidth="1"/>
    <col min="32" max="32" width="8.109375" style="4" customWidth="1"/>
    <col min="33" max="40" width="9.109375" style="4" customWidth="1"/>
    <col min="41" max="16384" width="14.44140625" style="4"/>
  </cols>
  <sheetData>
    <row r="1" spans="1:40" ht="15" customHeight="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3"/>
      <c r="AI1" s="3"/>
      <c r="AJ1" s="3"/>
      <c r="AK1" s="3"/>
      <c r="AL1" s="3"/>
      <c r="AM1" s="3"/>
      <c r="AN1" s="3"/>
    </row>
    <row r="2" spans="1:40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3"/>
      <c r="AH2" s="3"/>
      <c r="AI2" s="3"/>
      <c r="AJ2" s="3"/>
      <c r="AK2" s="3"/>
      <c r="AL2" s="3"/>
      <c r="AM2" s="3"/>
      <c r="AN2" s="3"/>
    </row>
    <row r="3" spans="1:40" ht="15" customHeight="1">
      <c r="A3" s="5" t="s">
        <v>0</v>
      </c>
      <c r="B3" s="3"/>
      <c r="C3" s="6" t="s">
        <v>69</v>
      </c>
      <c r="D3" s="7"/>
      <c r="E3" s="7"/>
      <c r="F3" s="7"/>
      <c r="G3" s="7"/>
      <c r="H3" s="7"/>
      <c r="I3" s="7"/>
      <c r="J3" s="7"/>
      <c r="K3" s="7"/>
      <c r="L3" s="2"/>
      <c r="M3" s="7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3"/>
      <c r="AH3" s="3"/>
      <c r="AI3" s="3"/>
      <c r="AJ3" s="3"/>
      <c r="AK3" s="3"/>
      <c r="AL3" s="3"/>
      <c r="AM3" s="3"/>
      <c r="AN3" s="3"/>
    </row>
    <row r="4" spans="1:40" ht="15" customHeight="1">
      <c r="A4" s="5" t="s">
        <v>1</v>
      </c>
      <c r="B4" s="3"/>
      <c r="C4" s="8"/>
      <c r="D4" s="3"/>
      <c r="E4" s="3"/>
      <c r="F4" s="3"/>
      <c r="G4" s="7"/>
      <c r="H4" s="7"/>
      <c r="I4" s="7"/>
      <c r="J4" s="7"/>
      <c r="K4" s="7"/>
      <c r="L4" s="2"/>
      <c r="M4" s="7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3"/>
      <c r="AH4" s="3"/>
      <c r="AI4" s="3"/>
      <c r="AJ4" s="3"/>
      <c r="AK4" s="3"/>
      <c r="AL4" s="3"/>
      <c r="AM4" s="3"/>
      <c r="AN4" s="3"/>
    </row>
    <row r="5" spans="1:40" ht="15" customHeight="1">
      <c r="A5" s="5" t="s">
        <v>2</v>
      </c>
      <c r="B5" s="3"/>
      <c r="C5" s="9">
        <v>44664</v>
      </c>
      <c r="D5" s="3"/>
      <c r="E5" s="3"/>
      <c r="F5" s="3"/>
      <c r="G5" s="3"/>
      <c r="H5" s="7"/>
      <c r="I5" s="7"/>
      <c r="J5" s="7"/>
      <c r="K5" s="7"/>
      <c r="L5" s="2"/>
      <c r="M5" s="7"/>
      <c r="N5" s="7"/>
      <c r="O5" s="7"/>
      <c r="P5" s="174" t="s">
        <v>3</v>
      </c>
      <c r="Q5" s="173"/>
      <c r="R5" s="175" t="s">
        <v>4</v>
      </c>
      <c r="S5" s="173"/>
      <c r="T5" s="176" t="s">
        <v>5</v>
      </c>
      <c r="U5" s="173"/>
      <c r="V5" s="177" t="s">
        <v>6</v>
      </c>
      <c r="W5" s="173"/>
      <c r="X5" s="178" t="s">
        <v>7</v>
      </c>
      <c r="Y5" s="173"/>
      <c r="Z5" s="179" t="s">
        <v>8</v>
      </c>
      <c r="AA5" s="173"/>
      <c r="AB5" s="172" t="s">
        <v>9</v>
      </c>
      <c r="AC5" s="173"/>
      <c r="AD5" s="7"/>
      <c r="AE5" s="7"/>
      <c r="AF5" s="7"/>
      <c r="AG5" s="3"/>
      <c r="AH5" s="3"/>
      <c r="AI5" s="3"/>
      <c r="AJ5" s="3"/>
      <c r="AK5" s="3"/>
      <c r="AL5" s="3"/>
      <c r="AM5" s="3"/>
      <c r="AN5" s="3"/>
    </row>
    <row r="6" spans="1:40" ht="5.0999999999999996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45" customHeight="1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3" t="s">
        <v>21</v>
      </c>
      <c r="M7" s="14" t="s">
        <v>22</v>
      </c>
      <c r="N7" s="12" t="s">
        <v>23</v>
      </c>
      <c r="O7" s="15" t="s">
        <v>24</v>
      </c>
      <c r="P7" s="16" t="s">
        <v>25</v>
      </c>
      <c r="Q7" s="16" t="s">
        <v>23</v>
      </c>
      <c r="R7" s="17" t="s">
        <v>25</v>
      </c>
      <c r="S7" s="17" t="s">
        <v>23</v>
      </c>
      <c r="T7" s="18" t="s">
        <v>25</v>
      </c>
      <c r="U7" s="18" t="s">
        <v>23</v>
      </c>
      <c r="V7" s="19" t="s">
        <v>25</v>
      </c>
      <c r="W7" s="19" t="s">
        <v>23</v>
      </c>
      <c r="X7" s="20" t="s">
        <v>25</v>
      </c>
      <c r="Y7" s="20" t="s">
        <v>23</v>
      </c>
      <c r="Z7" s="21" t="s">
        <v>25</v>
      </c>
      <c r="AA7" s="21" t="s">
        <v>23</v>
      </c>
      <c r="AB7" s="22" t="s">
        <v>25</v>
      </c>
      <c r="AC7" s="22" t="s">
        <v>23</v>
      </c>
      <c r="AD7" s="23" t="s">
        <v>26</v>
      </c>
      <c r="AE7" s="23" t="s">
        <v>27</v>
      </c>
      <c r="AF7" s="24"/>
      <c r="AG7" s="24"/>
      <c r="AH7" s="24"/>
      <c r="AI7" s="24"/>
      <c r="AJ7" s="24"/>
      <c r="AK7" s="24"/>
      <c r="AL7" s="24"/>
      <c r="AM7" s="24"/>
      <c r="AN7" s="24"/>
    </row>
    <row r="8" spans="1:40" ht="15" customHeight="1">
      <c r="A8" s="25">
        <v>8100</v>
      </c>
      <c r="B8" s="26" t="s">
        <v>84</v>
      </c>
      <c r="C8" s="26" t="s">
        <v>28</v>
      </c>
      <c r="D8" s="27">
        <v>20</v>
      </c>
      <c r="E8" s="28">
        <v>6.99</v>
      </c>
      <c r="F8" s="29">
        <f t="shared" ref="F8:F30" si="0">+E8*D8</f>
        <v>139.80000000000001</v>
      </c>
      <c r="G8" s="30">
        <f t="shared" ref="G8:G14" si="1">+$C$34</f>
        <v>3.706</v>
      </c>
      <c r="H8" s="31">
        <f t="shared" ref="H8:H14" si="2">+G8*F8</f>
        <v>518.09879999999998</v>
      </c>
      <c r="I8" s="32">
        <f t="shared" ref="I8:I14" si="3">+H8/$H$32</f>
        <v>6.364931866090575E-3</v>
      </c>
      <c r="J8" s="31">
        <f t="shared" ref="J8:J14" si="4">+$J$32*I8</f>
        <v>64.401418104998598</v>
      </c>
      <c r="K8" s="31">
        <f t="shared" ref="K8:K14" si="5">+$K$32*I8</f>
        <v>13.971025446068813</v>
      </c>
      <c r="L8" s="33">
        <v>8366</v>
      </c>
      <c r="M8" s="34"/>
      <c r="N8" s="35">
        <f t="shared" ref="N8:N14" si="6">+K8+J8+H8</f>
        <v>596.47124355106735</v>
      </c>
      <c r="O8" s="31">
        <f t="shared" ref="O8:O14" si="7">+N8/D8</f>
        <v>29.823562177553367</v>
      </c>
      <c r="P8" s="26"/>
      <c r="Q8" s="31"/>
      <c r="R8" s="26"/>
      <c r="S8" s="31"/>
      <c r="T8" s="26"/>
      <c r="U8" s="31"/>
      <c r="V8" s="26"/>
      <c r="W8" s="31"/>
      <c r="X8" s="26"/>
      <c r="Y8" s="31"/>
      <c r="Z8" s="26"/>
      <c r="AA8" s="31"/>
      <c r="AB8" s="26"/>
      <c r="AC8" s="31"/>
      <c r="AD8" s="36">
        <f>+(P8+X8+R8+V8+Z8+T8+AB8)-D8</f>
        <v>-20</v>
      </c>
      <c r="AE8" s="37">
        <f>+(Q8+Y8+S8+W8+AA8+U8+AC8)-N8</f>
        <v>-596.47124355106735</v>
      </c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5" customHeight="1">
      <c r="A9" s="25">
        <v>12107</v>
      </c>
      <c r="B9" s="26" t="s">
        <v>127</v>
      </c>
      <c r="C9" s="26" t="s">
        <v>149</v>
      </c>
      <c r="D9" s="27">
        <v>500</v>
      </c>
      <c r="E9" s="28">
        <v>3.94</v>
      </c>
      <c r="F9" s="29">
        <f t="shared" si="0"/>
        <v>1970</v>
      </c>
      <c r="G9" s="30">
        <f t="shared" si="1"/>
        <v>3.706</v>
      </c>
      <c r="H9" s="31">
        <f t="shared" si="2"/>
        <v>7300.82</v>
      </c>
      <c r="I9" s="32">
        <f t="shared" si="3"/>
        <v>8.9691815280389359E-2</v>
      </c>
      <c r="J9" s="31">
        <f t="shared" si="4"/>
        <v>907.51640677287014</v>
      </c>
      <c r="K9" s="31">
        <f t="shared" si="5"/>
        <v>196.87353454045464</v>
      </c>
      <c r="L9" s="33">
        <v>5172</v>
      </c>
      <c r="M9" s="34"/>
      <c r="N9" s="35">
        <f t="shared" si="6"/>
        <v>8405.2099413133237</v>
      </c>
      <c r="O9" s="31">
        <f t="shared" si="7"/>
        <v>16.810419882626647</v>
      </c>
      <c r="P9" s="26"/>
      <c r="Q9" s="31"/>
      <c r="R9" s="26"/>
      <c r="S9" s="31"/>
      <c r="T9" s="26"/>
      <c r="U9" s="31"/>
      <c r="V9" s="26"/>
      <c r="W9" s="31"/>
      <c r="X9" s="26"/>
      <c r="Y9" s="31"/>
      <c r="Z9" s="26"/>
      <c r="AA9" s="31"/>
      <c r="AB9" s="26"/>
      <c r="AC9" s="31"/>
      <c r="AD9" s="36"/>
      <c r="AE9" s="37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5" customHeight="1">
      <c r="A10" s="25">
        <v>10135</v>
      </c>
      <c r="B10" s="26" t="s">
        <v>156</v>
      </c>
      <c r="C10" s="26" t="s">
        <v>28</v>
      </c>
      <c r="D10" s="27">
        <v>5</v>
      </c>
      <c r="E10" s="28">
        <v>317.32</v>
      </c>
      <c r="F10" s="29">
        <f t="shared" si="0"/>
        <v>1586.6</v>
      </c>
      <c r="G10" s="30">
        <f t="shared" si="1"/>
        <v>3.706</v>
      </c>
      <c r="H10" s="31">
        <f t="shared" si="2"/>
        <v>5879.9395999999997</v>
      </c>
      <c r="I10" s="32">
        <f t="shared" si="3"/>
        <v>7.2236057930896325E-2</v>
      </c>
      <c r="J10" s="31">
        <f t="shared" si="4"/>
        <v>730.89620862225161</v>
      </c>
      <c r="K10" s="31">
        <f t="shared" si="5"/>
        <v>158.55814715831744</v>
      </c>
      <c r="L10" s="33"/>
      <c r="M10" s="34"/>
      <c r="N10" s="35">
        <f t="shared" si="6"/>
        <v>6769.3939557805688</v>
      </c>
      <c r="O10" s="31">
        <f t="shared" si="7"/>
        <v>1353.8787911561137</v>
      </c>
      <c r="P10" s="26"/>
      <c r="Q10" s="31"/>
      <c r="R10" s="26"/>
      <c r="S10" s="31"/>
      <c r="T10" s="26"/>
      <c r="U10" s="31"/>
      <c r="V10" s="26"/>
      <c r="W10" s="31"/>
      <c r="X10" s="26"/>
      <c r="Y10" s="31"/>
      <c r="Z10" s="26"/>
      <c r="AA10" s="31"/>
      <c r="AB10" s="26"/>
      <c r="AC10" s="31"/>
      <c r="AD10" s="36">
        <f t="shared" ref="AD10:AD14" si="8">+(P10+X10+R10+V10+Z10+T10+AB10)-D10</f>
        <v>-5</v>
      </c>
      <c r="AE10" s="37">
        <f t="shared" ref="AE10:AE14" si="9">+(Q10+Y10+S10+W10+AA10+U10+AC10)-N10</f>
        <v>-6769.3939557805688</v>
      </c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ht="15" customHeight="1">
      <c r="A11" s="25">
        <v>12288</v>
      </c>
      <c r="B11" s="26" t="s">
        <v>130</v>
      </c>
      <c r="C11" s="26" t="s">
        <v>152</v>
      </c>
      <c r="D11" s="27">
        <v>110</v>
      </c>
      <c r="E11" s="28">
        <v>4.5999999999999996</v>
      </c>
      <c r="F11" s="29">
        <f t="shared" si="0"/>
        <v>505.99999999999994</v>
      </c>
      <c r="G11" s="30">
        <f t="shared" si="1"/>
        <v>3.706</v>
      </c>
      <c r="H11" s="31">
        <f t="shared" si="2"/>
        <v>1875.2359999999999</v>
      </c>
      <c r="I11" s="32">
        <f t="shared" si="3"/>
        <v>2.3037593163389349E-2</v>
      </c>
      <c r="J11" s="31">
        <f t="shared" si="4"/>
        <v>233.09812275485905</v>
      </c>
      <c r="K11" s="31">
        <f t="shared" si="5"/>
        <v>50.567516993639622</v>
      </c>
      <c r="L11" s="33">
        <v>10861</v>
      </c>
      <c r="M11" s="34"/>
      <c r="N11" s="35">
        <f t="shared" si="6"/>
        <v>2158.9016397484984</v>
      </c>
      <c r="O11" s="31">
        <f t="shared" si="7"/>
        <v>19.626378543168165</v>
      </c>
      <c r="P11" s="26"/>
      <c r="Q11" s="31"/>
      <c r="R11" s="26"/>
      <c r="S11" s="31"/>
      <c r="T11" s="26"/>
      <c r="U11" s="31"/>
      <c r="V11" s="26"/>
      <c r="W11" s="31"/>
      <c r="X11" s="26"/>
      <c r="Y11" s="31"/>
      <c r="Z11" s="26"/>
      <c r="AA11" s="31"/>
      <c r="AB11" s="26"/>
      <c r="AC11" s="31"/>
      <c r="AD11" s="36">
        <f t="shared" si="8"/>
        <v>-110</v>
      </c>
      <c r="AE11" s="37">
        <f t="shared" si="9"/>
        <v>-2158.9016397484984</v>
      </c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5" customHeight="1">
      <c r="A12" s="25">
        <v>8099</v>
      </c>
      <c r="B12" s="26" t="s">
        <v>92</v>
      </c>
      <c r="C12" s="26" t="s">
        <v>28</v>
      </c>
      <c r="D12" s="27">
        <v>20</v>
      </c>
      <c r="E12" s="28">
        <v>6.35</v>
      </c>
      <c r="F12" s="29">
        <f t="shared" si="0"/>
        <v>127</v>
      </c>
      <c r="G12" s="30">
        <f t="shared" si="1"/>
        <v>3.706</v>
      </c>
      <c r="H12" s="31">
        <f t="shared" si="2"/>
        <v>470.66199999999998</v>
      </c>
      <c r="I12" s="32">
        <f t="shared" si="3"/>
        <v>5.782162710969263E-3</v>
      </c>
      <c r="J12" s="31">
        <f t="shared" si="4"/>
        <v>58.504864802108884</v>
      </c>
      <c r="K12" s="31">
        <f t="shared" si="5"/>
        <v>12.691847150577532</v>
      </c>
      <c r="L12" s="33">
        <v>7501</v>
      </c>
      <c r="M12" s="34"/>
      <c r="N12" s="35">
        <f t="shared" si="6"/>
        <v>541.85871195268635</v>
      </c>
      <c r="O12" s="31">
        <f t="shared" si="7"/>
        <v>27.092935597634316</v>
      </c>
      <c r="P12" s="26"/>
      <c r="Q12" s="31"/>
      <c r="R12" s="26"/>
      <c r="S12" s="31"/>
      <c r="T12" s="26"/>
      <c r="U12" s="31"/>
      <c r="V12" s="26"/>
      <c r="W12" s="31"/>
      <c r="X12" s="26"/>
      <c r="Y12" s="31"/>
      <c r="Z12" s="26"/>
      <c r="AA12" s="31"/>
      <c r="AB12" s="26"/>
      <c r="AC12" s="31"/>
      <c r="AD12" s="36">
        <f t="shared" si="8"/>
        <v>-20</v>
      </c>
      <c r="AE12" s="37">
        <f t="shared" si="9"/>
        <v>-541.85871195268635</v>
      </c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5" customHeight="1">
      <c r="A13" s="25">
        <v>298</v>
      </c>
      <c r="B13" s="26" t="s">
        <v>82</v>
      </c>
      <c r="C13" s="26" t="s">
        <v>117</v>
      </c>
      <c r="D13" s="27">
        <v>250</v>
      </c>
      <c r="E13" s="28">
        <v>6.97</v>
      </c>
      <c r="F13" s="29">
        <f t="shared" si="0"/>
        <v>1742.5</v>
      </c>
      <c r="G13" s="30">
        <f t="shared" si="1"/>
        <v>3.706</v>
      </c>
      <c r="H13" s="31">
        <f t="shared" si="2"/>
        <v>6457.7049999999999</v>
      </c>
      <c r="I13" s="32">
        <f t="shared" si="3"/>
        <v>7.9334004124912927E-2</v>
      </c>
      <c r="J13" s="31">
        <f t="shared" si="4"/>
        <v>802.71438517854119</v>
      </c>
      <c r="K13" s="31">
        <f t="shared" si="5"/>
        <v>174.13813905418388</v>
      </c>
      <c r="L13" s="33">
        <v>284</v>
      </c>
      <c r="M13" s="34"/>
      <c r="N13" s="35">
        <f t="shared" si="6"/>
        <v>7434.557524232725</v>
      </c>
      <c r="O13" s="31">
        <f t="shared" si="7"/>
        <v>29.738230096930899</v>
      </c>
      <c r="P13" s="26"/>
      <c r="Q13" s="31"/>
      <c r="R13" s="26"/>
      <c r="S13" s="31"/>
      <c r="T13" s="26"/>
      <c r="U13" s="31"/>
      <c r="V13" s="26"/>
      <c r="W13" s="31"/>
      <c r="X13" s="26"/>
      <c r="Y13" s="31"/>
      <c r="Z13" s="26"/>
      <c r="AA13" s="31"/>
      <c r="AB13" s="26"/>
      <c r="AC13" s="31"/>
      <c r="AD13" s="36">
        <f t="shared" si="8"/>
        <v>-250</v>
      </c>
      <c r="AE13" s="37">
        <f t="shared" si="9"/>
        <v>-7434.557524232725</v>
      </c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ht="15" customHeight="1">
      <c r="A14" s="25">
        <v>12502</v>
      </c>
      <c r="B14" s="26" t="s">
        <v>131</v>
      </c>
      <c r="C14" s="26" t="s">
        <v>151</v>
      </c>
      <c r="D14" s="27">
        <v>110</v>
      </c>
      <c r="E14" s="28">
        <v>4.3499999999999996</v>
      </c>
      <c r="F14" s="29">
        <f t="shared" si="0"/>
        <v>478.49999999999994</v>
      </c>
      <c r="G14" s="30">
        <f t="shared" si="1"/>
        <v>3.706</v>
      </c>
      <c r="H14" s="31">
        <f t="shared" si="2"/>
        <v>1773.3209999999997</v>
      </c>
      <c r="I14" s="32">
        <f t="shared" si="3"/>
        <v>2.1785550056683402E-2</v>
      </c>
      <c r="J14" s="31">
        <f t="shared" si="4"/>
        <v>220.42974651818187</v>
      </c>
      <c r="K14" s="31">
        <f t="shared" si="5"/>
        <v>47.819282374420069</v>
      </c>
      <c r="L14" s="33">
        <v>10862</v>
      </c>
      <c r="M14" s="34"/>
      <c r="N14" s="35">
        <f t="shared" si="6"/>
        <v>2041.5700288926016</v>
      </c>
      <c r="O14" s="31">
        <f t="shared" si="7"/>
        <v>18.559727535387289</v>
      </c>
      <c r="P14" s="26"/>
      <c r="Q14" s="31"/>
      <c r="R14" s="26"/>
      <c r="S14" s="31"/>
      <c r="T14" s="26"/>
      <c r="U14" s="31"/>
      <c r="V14" s="26"/>
      <c r="W14" s="31"/>
      <c r="X14" s="26"/>
      <c r="Y14" s="31"/>
      <c r="Z14" s="26"/>
      <c r="AA14" s="31"/>
      <c r="AB14" s="26"/>
      <c r="AC14" s="31"/>
      <c r="AD14" s="36">
        <f t="shared" si="8"/>
        <v>-110</v>
      </c>
      <c r="AE14" s="37">
        <f t="shared" si="9"/>
        <v>-2041.5700288926016</v>
      </c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ht="15" customHeight="1">
      <c r="A15" s="25">
        <v>12112</v>
      </c>
      <c r="B15" s="26" t="s">
        <v>132</v>
      </c>
      <c r="C15" s="26" t="s">
        <v>149</v>
      </c>
      <c r="D15" s="27">
        <v>683</v>
      </c>
      <c r="E15" s="28">
        <v>4.4400000000000004</v>
      </c>
      <c r="F15" s="29">
        <f t="shared" si="0"/>
        <v>3032.5200000000004</v>
      </c>
      <c r="G15" s="30">
        <f t="shared" ref="G15:G30" si="10">+$C$34</f>
        <v>3.706</v>
      </c>
      <c r="H15" s="31">
        <f t="shared" ref="H15:H30" si="11">+G15*F15</f>
        <v>11238.519120000001</v>
      </c>
      <c r="I15" s="32">
        <f t="shared" ref="I15:I30" si="12">+H15/$H$32</f>
        <v>0.13806711861628751</v>
      </c>
      <c r="J15" s="31">
        <f t="shared" ref="J15:J30" si="13">+$J$32*I15</f>
        <v>1396.9856110999312</v>
      </c>
      <c r="K15" s="31">
        <f t="shared" ref="K15:K30" si="14">+$K$32*I15</f>
        <v>303.0573253627511</v>
      </c>
      <c r="L15" s="33">
        <v>5174</v>
      </c>
      <c r="M15" s="34"/>
      <c r="N15" s="35">
        <f t="shared" ref="N15:N30" si="15">+K15+J15+H15</f>
        <v>12938.562056462682</v>
      </c>
      <c r="O15" s="31">
        <f t="shared" ref="O15:O30" si="16">+N15/D15</f>
        <v>18.943721898188407</v>
      </c>
      <c r="P15" s="26"/>
      <c r="Q15" s="31"/>
      <c r="R15" s="26"/>
      <c r="S15" s="31"/>
      <c r="T15" s="26"/>
      <c r="U15" s="31"/>
      <c r="V15" s="26"/>
      <c r="W15" s="31"/>
      <c r="X15" s="26"/>
      <c r="Y15" s="31"/>
      <c r="Z15" s="26"/>
      <c r="AA15" s="31"/>
      <c r="AB15" s="26"/>
      <c r="AC15" s="31"/>
      <c r="AD15" s="36"/>
      <c r="AE15" s="37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15" customHeight="1">
      <c r="A16" s="25">
        <v>9943</v>
      </c>
      <c r="B16" s="26" t="s">
        <v>133</v>
      </c>
      <c r="C16" s="26" t="s">
        <v>119</v>
      </c>
      <c r="D16" s="27">
        <v>50</v>
      </c>
      <c r="E16" s="28">
        <v>4.5999999999999996</v>
      </c>
      <c r="F16" s="29">
        <f t="shared" si="0"/>
        <v>229.99999999999997</v>
      </c>
      <c r="G16" s="30">
        <f t="shared" si="10"/>
        <v>3.706</v>
      </c>
      <c r="H16" s="31">
        <f t="shared" si="11"/>
        <v>852.37999999999988</v>
      </c>
      <c r="I16" s="32">
        <f t="shared" si="12"/>
        <v>1.0471633256086067E-2</v>
      </c>
      <c r="J16" s="31">
        <f t="shared" si="13"/>
        <v>105.95369216129954</v>
      </c>
      <c r="K16" s="31">
        <f t="shared" si="14"/>
        <v>22.985234997108915</v>
      </c>
      <c r="L16" s="33">
        <v>9910</v>
      </c>
      <c r="M16" s="34"/>
      <c r="N16" s="35">
        <f t="shared" si="15"/>
        <v>981.31892715840831</v>
      </c>
      <c r="O16" s="31">
        <f t="shared" si="16"/>
        <v>19.626378543168165</v>
      </c>
      <c r="P16" s="26"/>
      <c r="Q16" s="31"/>
      <c r="R16" s="26"/>
      <c r="S16" s="31"/>
      <c r="T16" s="26"/>
      <c r="U16" s="31"/>
      <c r="V16" s="26"/>
      <c r="W16" s="31"/>
      <c r="X16" s="26"/>
      <c r="Y16" s="31"/>
      <c r="Z16" s="26"/>
      <c r="AA16" s="31"/>
      <c r="AB16" s="26"/>
      <c r="AC16" s="31"/>
      <c r="AD16" s="36"/>
      <c r="AE16" s="37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ht="15" customHeight="1">
      <c r="A17" s="25">
        <v>11864</v>
      </c>
      <c r="B17" s="26" t="s">
        <v>134</v>
      </c>
      <c r="C17" s="26" t="s">
        <v>157</v>
      </c>
      <c r="D17" s="27">
        <v>40</v>
      </c>
      <c r="E17" s="28">
        <v>3.46</v>
      </c>
      <c r="F17" s="29">
        <f t="shared" si="0"/>
        <v>138.4</v>
      </c>
      <c r="G17" s="30">
        <f t="shared" si="10"/>
        <v>3.706</v>
      </c>
      <c r="H17" s="31">
        <f t="shared" si="11"/>
        <v>512.91039999999998</v>
      </c>
      <c r="I17" s="32">
        <f t="shared" si="12"/>
        <v>6.3011914897491816E-3</v>
      </c>
      <c r="J17" s="31">
        <f t="shared" si="13"/>
        <v>63.756482587495043</v>
      </c>
      <c r="K17" s="31">
        <f t="shared" si="14"/>
        <v>13.831115319999453</v>
      </c>
      <c r="L17" s="33">
        <v>9986</v>
      </c>
      <c r="M17" s="34"/>
      <c r="N17" s="35">
        <f t="shared" si="15"/>
        <v>590.49799790749444</v>
      </c>
      <c r="O17" s="31">
        <f t="shared" si="16"/>
        <v>14.762449947687362</v>
      </c>
      <c r="P17" s="26"/>
      <c r="Q17" s="31"/>
      <c r="R17" s="26"/>
      <c r="S17" s="31"/>
      <c r="T17" s="26"/>
      <c r="U17" s="31"/>
      <c r="V17" s="26"/>
      <c r="W17" s="31"/>
      <c r="X17" s="26"/>
      <c r="Y17" s="31"/>
      <c r="Z17" s="26"/>
      <c r="AA17" s="31"/>
      <c r="AB17" s="26"/>
      <c r="AC17" s="31"/>
      <c r="AD17" s="36"/>
      <c r="AE17" s="37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5" customHeight="1">
      <c r="A18" s="25">
        <v>9333</v>
      </c>
      <c r="B18" s="26" t="s">
        <v>135</v>
      </c>
      <c r="C18" s="26" t="s">
        <v>157</v>
      </c>
      <c r="D18" s="27">
        <v>172</v>
      </c>
      <c r="E18" s="28">
        <v>3.98</v>
      </c>
      <c r="F18" s="29">
        <f t="shared" si="0"/>
        <v>684.56</v>
      </c>
      <c r="G18" s="30">
        <f t="shared" si="10"/>
        <v>3.706</v>
      </c>
      <c r="H18" s="31">
        <f t="shared" si="11"/>
        <v>2536.9793599999998</v>
      </c>
      <c r="I18" s="32">
        <f t="shared" si="12"/>
        <v>3.1167222877331646E-2</v>
      </c>
      <c r="J18" s="31">
        <f t="shared" si="13"/>
        <v>315.35504133017054</v>
      </c>
      <c r="K18" s="31">
        <f t="shared" si="14"/>
        <v>68.41205421574297</v>
      </c>
      <c r="L18" s="33">
        <v>8518</v>
      </c>
      <c r="M18" s="34"/>
      <c r="N18" s="35">
        <f t="shared" si="15"/>
        <v>2920.7464555459132</v>
      </c>
      <c r="O18" s="31">
        <f t="shared" si="16"/>
        <v>16.98108404387159</v>
      </c>
      <c r="P18" s="26"/>
      <c r="Q18" s="31"/>
      <c r="R18" s="26"/>
      <c r="S18" s="31"/>
      <c r="T18" s="26"/>
      <c r="U18" s="31"/>
      <c r="V18" s="26"/>
      <c r="W18" s="31"/>
      <c r="X18" s="26"/>
      <c r="Y18" s="31"/>
      <c r="Z18" s="26"/>
      <c r="AA18" s="31"/>
      <c r="AB18" s="26"/>
      <c r="AC18" s="31"/>
      <c r="AD18" s="36"/>
      <c r="AE18" s="37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5" customHeight="1">
      <c r="A19" s="25">
        <v>8108</v>
      </c>
      <c r="B19" s="26" t="s">
        <v>96</v>
      </c>
      <c r="C19" s="26" t="s">
        <v>28</v>
      </c>
      <c r="D19" s="27">
        <v>40</v>
      </c>
      <c r="E19" s="28">
        <v>6.35</v>
      </c>
      <c r="F19" s="29">
        <f t="shared" si="0"/>
        <v>254</v>
      </c>
      <c r="G19" s="30">
        <f t="shared" si="10"/>
        <v>3.706</v>
      </c>
      <c r="H19" s="31">
        <f t="shared" si="11"/>
        <v>941.32399999999996</v>
      </c>
      <c r="I19" s="32">
        <f t="shared" si="12"/>
        <v>1.1564325421938526E-2</v>
      </c>
      <c r="J19" s="31">
        <f t="shared" si="13"/>
        <v>117.00972960421777</v>
      </c>
      <c r="K19" s="31">
        <f t="shared" si="14"/>
        <v>25.383694301155064</v>
      </c>
      <c r="L19" s="33">
        <v>113</v>
      </c>
      <c r="M19" s="34"/>
      <c r="N19" s="35">
        <f t="shared" si="15"/>
        <v>1083.7174239053727</v>
      </c>
      <c r="O19" s="31">
        <f t="shared" si="16"/>
        <v>27.092935597634316</v>
      </c>
      <c r="P19" s="26"/>
      <c r="Q19" s="31"/>
      <c r="R19" s="26"/>
      <c r="S19" s="31"/>
      <c r="T19" s="26"/>
      <c r="U19" s="31"/>
      <c r="V19" s="26"/>
      <c r="W19" s="31"/>
      <c r="X19" s="26"/>
      <c r="Y19" s="31"/>
      <c r="Z19" s="26"/>
      <c r="AA19" s="31"/>
      <c r="AB19" s="26"/>
      <c r="AC19" s="31"/>
      <c r="AD19" s="36"/>
      <c r="AE19" s="37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5" customHeight="1">
      <c r="A20" s="25">
        <v>8134</v>
      </c>
      <c r="B20" s="26" t="s">
        <v>97</v>
      </c>
      <c r="C20" s="26" t="s">
        <v>28</v>
      </c>
      <c r="D20" s="27">
        <v>60</v>
      </c>
      <c r="E20" s="28">
        <v>6.35</v>
      </c>
      <c r="F20" s="29">
        <f t="shared" si="0"/>
        <v>381</v>
      </c>
      <c r="G20" s="30">
        <f t="shared" si="10"/>
        <v>3.706</v>
      </c>
      <c r="H20" s="31">
        <f t="shared" si="11"/>
        <v>1411.9859999999999</v>
      </c>
      <c r="I20" s="32">
        <f t="shared" si="12"/>
        <v>1.7346488132907789E-2</v>
      </c>
      <c r="J20" s="31">
        <f t="shared" si="13"/>
        <v>175.51459440632664</v>
      </c>
      <c r="K20" s="31">
        <f t="shared" si="14"/>
        <v>38.075541451732597</v>
      </c>
      <c r="L20" s="33">
        <v>114</v>
      </c>
      <c r="M20" s="34"/>
      <c r="N20" s="35">
        <f t="shared" si="15"/>
        <v>1625.5761358580592</v>
      </c>
      <c r="O20" s="31">
        <f t="shared" si="16"/>
        <v>27.09293559763432</v>
      </c>
      <c r="P20" s="26"/>
      <c r="Q20" s="31"/>
      <c r="R20" s="26"/>
      <c r="S20" s="31"/>
      <c r="T20" s="26"/>
      <c r="U20" s="31"/>
      <c r="V20" s="26"/>
      <c r="W20" s="31"/>
      <c r="X20" s="26"/>
      <c r="Y20" s="31"/>
      <c r="Z20" s="26"/>
      <c r="AA20" s="31"/>
      <c r="AB20" s="26"/>
      <c r="AC20" s="31"/>
      <c r="AD20" s="36"/>
      <c r="AE20" s="37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15" customHeight="1">
      <c r="A21" s="25">
        <v>11557</v>
      </c>
      <c r="B21" s="26" t="s">
        <v>99</v>
      </c>
      <c r="C21" s="26" t="s">
        <v>28</v>
      </c>
      <c r="D21" s="27">
        <v>40</v>
      </c>
      <c r="E21" s="28">
        <v>6.7</v>
      </c>
      <c r="F21" s="29">
        <f t="shared" si="0"/>
        <v>268</v>
      </c>
      <c r="G21" s="30">
        <f t="shared" si="10"/>
        <v>3.706</v>
      </c>
      <c r="H21" s="31">
        <f t="shared" si="11"/>
        <v>993.20799999999997</v>
      </c>
      <c r="I21" s="32">
        <f t="shared" si="12"/>
        <v>1.2201729185352462E-2</v>
      </c>
      <c r="J21" s="31">
        <f t="shared" si="13"/>
        <v>123.4590847792534</v>
      </c>
      <c r="K21" s="31">
        <f t="shared" si="14"/>
        <v>26.782795561848655</v>
      </c>
      <c r="L21" s="33">
        <v>4277</v>
      </c>
      <c r="M21" s="34"/>
      <c r="N21" s="35">
        <f t="shared" si="15"/>
        <v>1143.449880341102</v>
      </c>
      <c r="O21" s="31">
        <f t="shared" si="16"/>
        <v>28.58624700852755</v>
      </c>
      <c r="P21" s="26"/>
      <c r="Q21" s="31"/>
      <c r="R21" s="26"/>
      <c r="S21" s="31"/>
      <c r="T21" s="26"/>
      <c r="U21" s="31"/>
      <c r="V21" s="26"/>
      <c r="W21" s="31"/>
      <c r="X21" s="26"/>
      <c r="Y21" s="31"/>
      <c r="Z21" s="26"/>
      <c r="AA21" s="31"/>
      <c r="AB21" s="26"/>
      <c r="AC21" s="31"/>
      <c r="AD21" s="36"/>
      <c r="AE21" s="37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5" customHeight="1">
      <c r="A22" s="25">
        <v>12106</v>
      </c>
      <c r="B22" s="26" t="s">
        <v>136</v>
      </c>
      <c r="C22" s="26" t="s">
        <v>149</v>
      </c>
      <c r="D22" s="27">
        <v>500</v>
      </c>
      <c r="E22" s="28">
        <v>7.28</v>
      </c>
      <c r="F22" s="29">
        <f t="shared" si="0"/>
        <v>3640</v>
      </c>
      <c r="G22" s="30">
        <f t="shared" si="10"/>
        <v>3.706</v>
      </c>
      <c r="H22" s="31">
        <f t="shared" si="11"/>
        <v>13489.84</v>
      </c>
      <c r="I22" s="32">
        <f t="shared" si="12"/>
        <v>0.16572497848762299</v>
      </c>
      <c r="J22" s="31">
        <f t="shared" si="13"/>
        <v>1676.8323455092627</v>
      </c>
      <c r="K22" s="31">
        <f t="shared" si="14"/>
        <v>363.76632778033246</v>
      </c>
      <c r="L22" s="33">
        <v>5171</v>
      </c>
      <c r="M22" s="34"/>
      <c r="N22" s="35">
        <f t="shared" si="15"/>
        <v>15530.438673289595</v>
      </c>
      <c r="O22" s="31">
        <f t="shared" si="16"/>
        <v>31.06087734657919</v>
      </c>
      <c r="P22" s="26"/>
      <c r="Q22" s="31"/>
      <c r="R22" s="26"/>
      <c r="S22" s="31"/>
      <c r="T22" s="26"/>
      <c r="U22" s="31"/>
      <c r="V22" s="26"/>
      <c r="W22" s="31"/>
      <c r="X22" s="26"/>
      <c r="Y22" s="31"/>
      <c r="Z22" s="26"/>
      <c r="AA22" s="31"/>
      <c r="AB22" s="26"/>
      <c r="AC22" s="31"/>
      <c r="AD22" s="36"/>
      <c r="AE22" s="37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15" customHeight="1">
      <c r="A23" s="25">
        <v>12108</v>
      </c>
      <c r="B23" s="26" t="s">
        <v>137</v>
      </c>
      <c r="C23" s="26" t="s">
        <v>149</v>
      </c>
      <c r="D23" s="27">
        <v>683</v>
      </c>
      <c r="E23" s="28">
        <v>4.0999999999999996</v>
      </c>
      <c r="F23" s="29">
        <f t="shared" si="0"/>
        <v>2800.2999999999997</v>
      </c>
      <c r="G23" s="30">
        <f t="shared" si="10"/>
        <v>3.706</v>
      </c>
      <c r="H23" s="31">
        <f t="shared" si="11"/>
        <v>10377.911799999998</v>
      </c>
      <c r="I23" s="32">
        <f t="shared" si="12"/>
        <v>0.12749441133486006</v>
      </c>
      <c r="J23" s="31">
        <f t="shared" si="13"/>
        <v>1290.0092354751614</v>
      </c>
      <c r="K23" s="31">
        <f t="shared" si="14"/>
        <v>279.85023288001781</v>
      </c>
      <c r="L23" s="33">
        <v>5173</v>
      </c>
      <c r="M23" s="34"/>
      <c r="N23" s="35">
        <f t="shared" si="15"/>
        <v>11947.771268355176</v>
      </c>
      <c r="O23" s="31">
        <f t="shared" si="16"/>
        <v>17.493076527606409</v>
      </c>
      <c r="P23" s="26"/>
      <c r="Q23" s="31"/>
      <c r="R23" s="26"/>
      <c r="S23" s="31"/>
      <c r="T23" s="26"/>
      <c r="U23" s="31"/>
      <c r="V23" s="26"/>
      <c r="W23" s="31"/>
      <c r="X23" s="26"/>
      <c r="Y23" s="31"/>
      <c r="Z23" s="26"/>
      <c r="AA23" s="31"/>
      <c r="AB23" s="26"/>
      <c r="AC23" s="31"/>
      <c r="AD23" s="36"/>
      <c r="AE23" s="37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ht="15" customHeight="1">
      <c r="A24" s="25">
        <v>10141</v>
      </c>
      <c r="B24" s="26" t="s">
        <v>138</v>
      </c>
      <c r="C24" s="26" t="s">
        <v>117</v>
      </c>
      <c r="D24" s="27">
        <v>30</v>
      </c>
      <c r="E24" s="28">
        <v>28</v>
      </c>
      <c r="F24" s="29">
        <f t="shared" si="0"/>
        <v>840</v>
      </c>
      <c r="G24" s="30">
        <f t="shared" si="10"/>
        <v>3.706</v>
      </c>
      <c r="H24" s="31">
        <f t="shared" si="11"/>
        <v>3113.04</v>
      </c>
      <c r="I24" s="32">
        <f t="shared" si="12"/>
        <v>3.8244225804836073E-2</v>
      </c>
      <c r="J24" s="31">
        <f t="shared" si="13"/>
        <v>386.96131050213751</v>
      </c>
      <c r="K24" s="31">
        <f t="shared" si="14"/>
        <v>83.946075641615181</v>
      </c>
      <c r="L24" s="33">
        <v>9714</v>
      </c>
      <c r="M24" s="34"/>
      <c r="N24" s="35">
        <f t="shared" si="15"/>
        <v>3583.9473861437527</v>
      </c>
      <c r="O24" s="31">
        <f t="shared" si="16"/>
        <v>119.46491287145842</v>
      </c>
      <c r="P24" s="26"/>
      <c r="Q24" s="31"/>
      <c r="R24" s="26"/>
      <c r="S24" s="31"/>
      <c r="T24" s="26"/>
      <c r="U24" s="31"/>
      <c r="V24" s="26"/>
      <c r="W24" s="31"/>
      <c r="X24" s="26"/>
      <c r="Y24" s="31"/>
      <c r="Z24" s="26"/>
      <c r="AA24" s="31"/>
      <c r="AB24" s="26"/>
      <c r="AC24" s="31"/>
      <c r="AD24" s="36"/>
      <c r="AE24" s="37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ht="15" customHeight="1">
      <c r="A25" s="25">
        <v>11169</v>
      </c>
      <c r="B25" s="26" t="s">
        <v>139</v>
      </c>
      <c r="C25" s="26" t="s">
        <v>117</v>
      </c>
      <c r="D25" s="27">
        <v>40</v>
      </c>
      <c r="E25" s="28">
        <v>28</v>
      </c>
      <c r="F25" s="29">
        <f t="shared" si="0"/>
        <v>1120</v>
      </c>
      <c r="G25" s="30">
        <f t="shared" si="10"/>
        <v>3.706</v>
      </c>
      <c r="H25" s="31">
        <f t="shared" si="11"/>
        <v>4150.72</v>
      </c>
      <c r="I25" s="32">
        <f t="shared" si="12"/>
        <v>5.0992301073114768E-2</v>
      </c>
      <c r="J25" s="31">
        <f t="shared" si="13"/>
        <v>515.94841400285009</v>
      </c>
      <c r="K25" s="31">
        <f t="shared" si="14"/>
        <v>111.92810085548692</v>
      </c>
      <c r="L25" s="33">
        <v>10493</v>
      </c>
      <c r="M25" s="34"/>
      <c r="N25" s="35">
        <f t="shared" si="15"/>
        <v>4778.5965148583373</v>
      </c>
      <c r="O25" s="31">
        <f t="shared" si="16"/>
        <v>119.46491287145844</v>
      </c>
      <c r="P25" s="26"/>
      <c r="Q25" s="31"/>
      <c r="R25" s="26"/>
      <c r="S25" s="31"/>
      <c r="T25" s="26"/>
      <c r="U25" s="31"/>
      <c r="V25" s="26"/>
      <c r="W25" s="31"/>
      <c r="X25" s="26"/>
      <c r="Y25" s="31"/>
      <c r="Z25" s="26"/>
      <c r="AA25" s="31"/>
      <c r="AB25" s="26"/>
      <c r="AC25" s="31"/>
      <c r="AD25" s="36"/>
      <c r="AE25" s="37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ht="15" customHeight="1">
      <c r="A26" s="25">
        <v>11170</v>
      </c>
      <c r="B26" s="26" t="s">
        <v>140</v>
      </c>
      <c r="C26" s="26" t="s">
        <v>117</v>
      </c>
      <c r="D26" s="27">
        <v>40</v>
      </c>
      <c r="E26" s="28">
        <v>28</v>
      </c>
      <c r="F26" s="29">
        <f t="shared" si="0"/>
        <v>1120</v>
      </c>
      <c r="G26" s="30">
        <f t="shared" si="10"/>
        <v>3.706</v>
      </c>
      <c r="H26" s="31">
        <f t="shared" si="11"/>
        <v>4150.72</v>
      </c>
      <c r="I26" s="32">
        <f t="shared" si="12"/>
        <v>5.0992301073114768E-2</v>
      </c>
      <c r="J26" s="31">
        <f t="shared" si="13"/>
        <v>515.94841400285009</v>
      </c>
      <c r="K26" s="31">
        <f t="shared" si="14"/>
        <v>111.92810085548692</v>
      </c>
      <c r="L26" s="33">
        <v>10494</v>
      </c>
      <c r="M26" s="34"/>
      <c r="N26" s="35">
        <f t="shared" si="15"/>
        <v>4778.5965148583373</v>
      </c>
      <c r="O26" s="31">
        <f t="shared" si="16"/>
        <v>119.46491287145844</v>
      </c>
      <c r="P26" s="26"/>
      <c r="Q26" s="31"/>
      <c r="R26" s="26"/>
      <c r="S26" s="31"/>
      <c r="T26" s="26"/>
      <c r="U26" s="31"/>
      <c r="V26" s="26"/>
      <c r="W26" s="31"/>
      <c r="X26" s="26"/>
      <c r="Y26" s="31"/>
      <c r="Z26" s="26"/>
      <c r="AA26" s="31"/>
      <c r="AB26" s="26"/>
      <c r="AC26" s="31"/>
      <c r="AD26" s="36"/>
      <c r="AE26" s="37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ht="15" customHeight="1">
      <c r="A27" s="25">
        <v>12239</v>
      </c>
      <c r="B27" s="26" t="s">
        <v>141</v>
      </c>
      <c r="C27" s="26" t="s">
        <v>158</v>
      </c>
      <c r="D27" s="27">
        <v>136</v>
      </c>
      <c r="E27" s="28">
        <v>1.5</v>
      </c>
      <c r="F27" s="29">
        <f t="shared" si="0"/>
        <v>204</v>
      </c>
      <c r="G27" s="30">
        <f t="shared" si="10"/>
        <v>3.706</v>
      </c>
      <c r="H27" s="31">
        <f t="shared" si="11"/>
        <v>756.024</v>
      </c>
      <c r="I27" s="32">
        <f t="shared" si="12"/>
        <v>9.2878834097459041E-3</v>
      </c>
      <c r="J27" s="31">
        <f t="shared" si="13"/>
        <v>93.976318264804831</v>
      </c>
      <c r="K27" s="31">
        <f t="shared" si="14"/>
        <v>20.38690408439226</v>
      </c>
      <c r="L27" s="33">
        <v>9552</v>
      </c>
      <c r="M27" s="34"/>
      <c r="N27" s="35">
        <f t="shared" si="15"/>
        <v>870.38722234919715</v>
      </c>
      <c r="O27" s="31">
        <f t="shared" si="16"/>
        <v>6.3999060466852731</v>
      </c>
      <c r="P27" s="26"/>
      <c r="Q27" s="31"/>
      <c r="R27" s="26"/>
      <c r="S27" s="31"/>
      <c r="T27" s="26"/>
      <c r="U27" s="31"/>
      <c r="V27" s="26"/>
      <c r="W27" s="31"/>
      <c r="X27" s="26"/>
      <c r="Y27" s="31"/>
      <c r="Z27" s="26"/>
      <c r="AA27" s="31"/>
      <c r="AB27" s="26"/>
      <c r="AC27" s="31"/>
      <c r="AD27" s="36"/>
      <c r="AE27" s="37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ht="15" customHeight="1">
      <c r="A28" s="25">
        <v>12381</v>
      </c>
      <c r="B28" s="26" t="s">
        <v>142</v>
      </c>
      <c r="C28" s="26" t="s">
        <v>158</v>
      </c>
      <c r="D28" s="27">
        <v>236</v>
      </c>
      <c r="E28" s="28">
        <v>0.99</v>
      </c>
      <c r="F28" s="29">
        <f t="shared" si="0"/>
        <v>233.64</v>
      </c>
      <c r="G28" s="30">
        <f t="shared" si="10"/>
        <v>3.706</v>
      </c>
      <c r="H28" s="31">
        <f t="shared" si="11"/>
        <v>865.86983999999995</v>
      </c>
      <c r="I28" s="32">
        <f t="shared" si="12"/>
        <v>1.063735823457369E-2</v>
      </c>
      <c r="J28" s="31">
        <f t="shared" si="13"/>
        <v>107.63052450680881</v>
      </c>
      <c r="K28" s="31">
        <f t="shared" si="14"/>
        <v>23.349001324889251</v>
      </c>
      <c r="L28" s="33">
        <v>5566</v>
      </c>
      <c r="M28" s="34"/>
      <c r="N28" s="35">
        <f t="shared" si="15"/>
        <v>996.84936583169804</v>
      </c>
      <c r="O28" s="31">
        <f t="shared" si="16"/>
        <v>4.2239379908122796</v>
      </c>
      <c r="P28" s="26"/>
      <c r="Q28" s="31"/>
      <c r="R28" s="26"/>
      <c r="S28" s="31"/>
      <c r="T28" s="26"/>
      <c r="U28" s="31"/>
      <c r="V28" s="26"/>
      <c r="W28" s="31"/>
      <c r="X28" s="26"/>
      <c r="Y28" s="31"/>
      <c r="Z28" s="26"/>
      <c r="AA28" s="31"/>
      <c r="AB28" s="26"/>
      <c r="AC28" s="31"/>
      <c r="AD28" s="36"/>
      <c r="AE28" s="37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ht="15" customHeight="1">
      <c r="A29" s="25">
        <v>12379</v>
      </c>
      <c r="B29" s="26" t="s">
        <v>143</v>
      </c>
      <c r="C29" s="26" t="s">
        <v>158</v>
      </c>
      <c r="D29" s="27">
        <v>236</v>
      </c>
      <c r="E29" s="28">
        <v>0.99</v>
      </c>
      <c r="F29" s="29">
        <f t="shared" si="0"/>
        <v>233.64</v>
      </c>
      <c r="G29" s="30">
        <f t="shared" si="10"/>
        <v>3.706</v>
      </c>
      <c r="H29" s="31">
        <f t="shared" si="11"/>
        <v>865.86983999999995</v>
      </c>
      <c r="I29" s="32">
        <f t="shared" si="12"/>
        <v>1.063735823457369E-2</v>
      </c>
      <c r="J29" s="31">
        <f t="shared" si="13"/>
        <v>107.63052450680881</v>
      </c>
      <c r="K29" s="31">
        <f t="shared" si="14"/>
        <v>23.349001324889251</v>
      </c>
      <c r="L29" s="33">
        <v>5565</v>
      </c>
      <c r="M29" s="34"/>
      <c r="N29" s="35">
        <f t="shared" si="15"/>
        <v>996.84936583169804</v>
      </c>
      <c r="O29" s="31">
        <f t="shared" si="16"/>
        <v>4.2239379908122796</v>
      </c>
      <c r="P29" s="26"/>
      <c r="Q29" s="31"/>
      <c r="R29" s="26"/>
      <c r="S29" s="31"/>
      <c r="T29" s="26"/>
      <c r="U29" s="31"/>
      <c r="V29" s="26"/>
      <c r="W29" s="31"/>
      <c r="X29" s="26"/>
      <c r="Y29" s="31"/>
      <c r="Z29" s="26"/>
      <c r="AA29" s="31"/>
      <c r="AB29" s="26"/>
      <c r="AC29" s="31"/>
      <c r="AD29" s="36"/>
      <c r="AE29" s="37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ht="15" customHeight="1">
      <c r="A30" s="25">
        <v>12377</v>
      </c>
      <c r="B30" s="26" t="s">
        <v>144</v>
      </c>
      <c r="C30" s="26" t="s">
        <v>158</v>
      </c>
      <c r="D30" s="27">
        <v>236</v>
      </c>
      <c r="E30" s="28">
        <v>0.99</v>
      </c>
      <c r="F30" s="29">
        <f t="shared" si="0"/>
        <v>233.64</v>
      </c>
      <c r="G30" s="30">
        <f t="shared" si="10"/>
        <v>3.706</v>
      </c>
      <c r="H30" s="31">
        <f t="shared" si="11"/>
        <v>865.86983999999995</v>
      </c>
      <c r="I30" s="32">
        <f t="shared" si="12"/>
        <v>1.063735823457369E-2</v>
      </c>
      <c r="J30" s="31">
        <f t="shared" si="13"/>
        <v>107.63052450680881</v>
      </c>
      <c r="K30" s="31">
        <f t="shared" si="14"/>
        <v>23.349001324889251</v>
      </c>
      <c r="L30" s="33">
        <v>5564</v>
      </c>
      <c r="M30" s="34"/>
      <c r="N30" s="35">
        <f t="shared" si="15"/>
        <v>996.84936583169804</v>
      </c>
      <c r="O30" s="31">
        <f t="shared" si="16"/>
        <v>4.2239379908122796</v>
      </c>
      <c r="P30" s="26"/>
      <c r="Q30" s="31"/>
      <c r="R30" s="26"/>
      <c r="S30" s="31"/>
      <c r="T30" s="26"/>
      <c r="U30" s="31"/>
      <c r="V30" s="26"/>
      <c r="W30" s="31"/>
      <c r="X30" s="26"/>
      <c r="Y30" s="31"/>
      <c r="Z30" s="26"/>
      <c r="AA30" s="31"/>
      <c r="AB30" s="26"/>
      <c r="AC30" s="31"/>
      <c r="AD30" s="36"/>
      <c r="AE30" s="37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ht="15" customHeight="1">
      <c r="A31" s="10"/>
      <c r="B31" s="10"/>
      <c r="C31" s="10"/>
      <c r="D31" s="38"/>
      <c r="E31" s="10"/>
      <c r="F31" s="10"/>
      <c r="G31" s="10"/>
      <c r="H31" s="10"/>
      <c r="I31" s="10"/>
      <c r="J31" s="10"/>
      <c r="K31" s="10"/>
      <c r="L31" s="11"/>
      <c r="M31" s="10"/>
      <c r="N31" s="38"/>
      <c r="O31" s="10"/>
      <c r="P31" s="10"/>
      <c r="Q31" s="10"/>
      <c r="R31" s="10"/>
      <c r="S31" s="10"/>
      <c r="T31" s="10"/>
      <c r="U31" s="10"/>
      <c r="V31" s="39"/>
      <c r="W31" s="10"/>
      <c r="X31" s="10"/>
      <c r="Y31" s="10"/>
      <c r="Z31" s="39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ht="15" customHeight="1">
      <c r="A32" s="40"/>
      <c r="B32" s="40"/>
      <c r="C32" s="40"/>
      <c r="D32" s="41">
        <f>SUM(D8:D31)</f>
        <v>4237</v>
      </c>
      <c r="E32" s="40"/>
      <c r="F32" s="42">
        <f>SUM(F8:F31)</f>
        <v>21964.1</v>
      </c>
      <c r="G32" s="40"/>
      <c r="H32" s="43">
        <f>SUM(H8:H31)</f>
        <v>81398.954599999997</v>
      </c>
      <c r="I32" s="44">
        <f>SUM(I8:I31)</f>
        <v>1.0000000000000002</v>
      </c>
      <c r="J32" s="43">
        <f>+D40+D45</f>
        <v>10118.162999999999</v>
      </c>
      <c r="K32" s="43">
        <f>+I46</f>
        <v>2195</v>
      </c>
      <c r="L32" s="45"/>
      <c r="M32" s="46"/>
      <c r="N32" s="47">
        <f>SUM(N8:N31)</f>
        <v>93712.117599999998</v>
      </c>
      <c r="O32" s="43"/>
      <c r="P32" s="48">
        <f t="shared" ref="P32:AE32" si="17">SUM(P8:P30)</f>
        <v>0</v>
      </c>
      <c r="Q32" s="43">
        <f t="shared" si="17"/>
        <v>0</v>
      </c>
      <c r="R32" s="48">
        <f t="shared" si="17"/>
        <v>0</v>
      </c>
      <c r="S32" s="43">
        <f t="shared" si="17"/>
        <v>0</v>
      </c>
      <c r="T32" s="48">
        <f t="shared" si="17"/>
        <v>0</v>
      </c>
      <c r="U32" s="43">
        <f t="shared" si="17"/>
        <v>0</v>
      </c>
      <c r="V32" s="48">
        <f t="shared" si="17"/>
        <v>0</v>
      </c>
      <c r="W32" s="43">
        <f t="shared" si="17"/>
        <v>0</v>
      </c>
      <c r="X32" s="48">
        <f t="shared" si="17"/>
        <v>0</v>
      </c>
      <c r="Y32" s="43">
        <f t="shared" si="17"/>
        <v>0</v>
      </c>
      <c r="Z32" s="48">
        <f t="shared" si="17"/>
        <v>0</v>
      </c>
      <c r="AA32" s="43">
        <f t="shared" si="17"/>
        <v>0</v>
      </c>
      <c r="AB32" s="48">
        <f t="shared" si="17"/>
        <v>0</v>
      </c>
      <c r="AC32" s="43">
        <f t="shared" si="17"/>
        <v>0</v>
      </c>
      <c r="AD32" s="49">
        <f t="shared" si="17"/>
        <v>-515</v>
      </c>
      <c r="AE32" s="50">
        <f t="shared" si="17"/>
        <v>-19542.753104158146</v>
      </c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5" customHeight="1">
      <c r="A33" s="10"/>
      <c r="B33" s="10"/>
      <c r="C33" s="10"/>
      <c r="D33" s="10"/>
      <c r="E33" s="10" t="s">
        <v>20</v>
      </c>
      <c r="F33" s="51">
        <f t="shared" ref="F33:F34" si="18">+C38</f>
        <v>0</v>
      </c>
      <c r="G33" s="10"/>
      <c r="H33" s="39">
        <f t="shared" ref="H33:H34" si="19">+D38</f>
        <v>0</v>
      </c>
      <c r="I33" s="10"/>
      <c r="J33" s="39"/>
      <c r="K33" s="39"/>
      <c r="L33" s="11"/>
      <c r="M33" s="39"/>
      <c r="N33" s="39"/>
      <c r="O33" s="3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5" customHeight="1" thickBot="1">
      <c r="A34" s="10"/>
      <c r="B34" s="52" t="s">
        <v>146</v>
      </c>
      <c r="C34" s="53">
        <v>3.706</v>
      </c>
      <c r="D34" s="10"/>
      <c r="E34" s="54" t="s">
        <v>29</v>
      </c>
      <c r="F34" s="55">
        <f t="shared" si="18"/>
        <v>0</v>
      </c>
      <c r="G34" s="54"/>
      <c r="H34" s="56">
        <f t="shared" si="19"/>
        <v>0</v>
      </c>
      <c r="I34" s="10"/>
      <c r="J34" s="39"/>
      <c r="K34" s="39"/>
      <c r="L34" s="11"/>
      <c r="M34" s="10"/>
      <c r="N34" s="39"/>
      <c r="O34" s="3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ht="15" customHeight="1" thickTop="1" thickBot="1">
      <c r="A35" s="10"/>
      <c r="B35" s="52" t="s">
        <v>147</v>
      </c>
      <c r="C35" s="53">
        <v>3.79</v>
      </c>
      <c r="D35" s="10"/>
      <c r="E35" s="57" t="s">
        <v>30</v>
      </c>
      <c r="F35" s="58">
        <f>+SUM(F32:F34)</f>
        <v>21964.1</v>
      </c>
      <c r="G35" s="57"/>
      <c r="H35" s="59">
        <f>+SUM(H32:H34)</f>
        <v>81398.954599999997</v>
      </c>
      <c r="I35" s="10"/>
      <c r="J35" s="39"/>
      <c r="K35" s="39"/>
      <c r="L35" s="11"/>
      <c r="M35" s="39"/>
      <c r="N35" s="39"/>
      <c r="O35" s="3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ht="15" customHeight="1" thickTop="1">
      <c r="A36" s="10"/>
      <c r="B36" s="10"/>
      <c r="C36" s="10"/>
      <c r="D36" s="10"/>
      <c r="E36" s="10"/>
      <c r="F36" s="10"/>
      <c r="G36" s="10"/>
      <c r="H36" s="60"/>
      <c r="I36" s="10"/>
      <c r="J36" s="10"/>
      <c r="K36" s="10"/>
      <c r="L36" s="11"/>
      <c r="M36" s="10"/>
      <c r="N36" s="3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ht="15" customHeight="1">
      <c r="A37" s="10"/>
      <c r="B37" s="61" t="s">
        <v>31</v>
      </c>
      <c r="C37" s="62" t="s">
        <v>32</v>
      </c>
      <c r="D37" s="62" t="s">
        <v>17</v>
      </c>
      <c r="E37" s="10"/>
      <c r="F37" s="51"/>
      <c r="G37" s="10"/>
      <c r="H37" s="61" t="s">
        <v>33</v>
      </c>
      <c r="I37" s="62" t="s">
        <v>17</v>
      </c>
      <c r="J37" s="10"/>
      <c r="K37" s="10"/>
      <c r="L37" s="11"/>
      <c r="M37" s="10"/>
      <c r="N37" s="3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ht="15" customHeight="1">
      <c r="A38" s="10"/>
      <c r="B38" s="10" t="s">
        <v>20</v>
      </c>
      <c r="C38" s="51">
        <v>0</v>
      </c>
      <c r="D38" s="39">
        <f>+C38*C34</f>
        <v>0</v>
      </c>
      <c r="E38" s="10"/>
      <c r="F38" s="63"/>
      <c r="G38" s="10"/>
      <c r="H38" s="10" t="s">
        <v>3</v>
      </c>
      <c r="I38" s="39">
        <v>180</v>
      </c>
      <c r="J38" s="10"/>
      <c r="K38" s="10"/>
      <c r="L38" s="170">
        <f>+J38*K38</f>
        <v>0</v>
      </c>
      <c r="M38" s="10"/>
      <c r="N38" s="3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ht="15" customHeight="1">
      <c r="A39" s="10"/>
      <c r="B39" s="10" t="s">
        <v>29</v>
      </c>
      <c r="C39" s="51">
        <v>0</v>
      </c>
      <c r="D39" s="39">
        <f>+C39*C34</f>
        <v>0</v>
      </c>
      <c r="E39" s="10"/>
      <c r="F39" s="63"/>
      <c r="G39" s="10"/>
      <c r="H39" s="10" t="s">
        <v>7</v>
      </c>
      <c r="I39" s="39">
        <v>150</v>
      </c>
      <c r="J39" s="10"/>
      <c r="K39" s="10"/>
      <c r="L39" s="170">
        <f t="shared" ref="L39:L45" si="20">+J39*K39</f>
        <v>0</v>
      </c>
      <c r="M39" s="10"/>
      <c r="N39" s="39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ht="15" customHeight="1">
      <c r="A40" s="10"/>
      <c r="B40" s="64" t="s">
        <v>34</v>
      </c>
      <c r="C40" s="64"/>
      <c r="D40" s="65">
        <f>SUM(D38:D39)</f>
        <v>0</v>
      </c>
      <c r="E40" s="10"/>
      <c r="F40" s="63"/>
      <c r="G40" s="10"/>
      <c r="H40" s="10" t="s">
        <v>4</v>
      </c>
      <c r="I40" s="39">
        <v>175</v>
      </c>
      <c r="J40" s="10"/>
      <c r="K40" s="10"/>
      <c r="L40" s="170">
        <f t="shared" si="20"/>
        <v>0</v>
      </c>
      <c r="M40" s="10"/>
      <c r="N40" s="39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ht="15" customHeight="1">
      <c r="A41" s="10"/>
      <c r="B41" s="10"/>
      <c r="C41" s="10"/>
      <c r="D41" s="10"/>
      <c r="E41" s="10"/>
      <c r="F41" s="10"/>
      <c r="G41" s="10"/>
      <c r="H41" s="10" t="s">
        <v>5</v>
      </c>
      <c r="I41" s="39">
        <v>550</v>
      </c>
      <c r="J41" s="10"/>
      <c r="K41" s="10"/>
      <c r="L41" s="170">
        <f t="shared" si="20"/>
        <v>0</v>
      </c>
      <c r="M41" s="10"/>
      <c r="N41" s="39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ht="15" customHeight="1">
      <c r="A42" s="10"/>
      <c r="B42" s="61" t="s">
        <v>35</v>
      </c>
      <c r="C42" s="62" t="s">
        <v>32</v>
      </c>
      <c r="D42" s="62" t="s">
        <v>17</v>
      </c>
      <c r="E42" s="10"/>
      <c r="F42" s="10"/>
      <c r="G42" s="10"/>
      <c r="H42" s="10" t="s">
        <v>6</v>
      </c>
      <c r="I42" s="39">
        <v>330</v>
      </c>
      <c r="J42" s="10"/>
      <c r="K42" s="10"/>
      <c r="L42" s="170">
        <f t="shared" si="20"/>
        <v>0</v>
      </c>
      <c r="M42" s="10"/>
      <c r="N42" s="39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ht="15" customHeight="1">
      <c r="A43" s="10"/>
      <c r="B43" s="10" t="s">
        <v>148</v>
      </c>
      <c r="C43" s="39"/>
      <c r="D43" s="39">
        <v>0</v>
      </c>
      <c r="E43" s="10"/>
      <c r="F43" s="10"/>
      <c r="G43" s="10"/>
      <c r="H43" s="10" t="s">
        <v>8</v>
      </c>
      <c r="I43" s="39">
        <v>520</v>
      </c>
      <c r="J43" s="10"/>
      <c r="K43" s="10"/>
      <c r="L43" s="170">
        <f t="shared" si="20"/>
        <v>0</v>
      </c>
      <c r="M43" s="10"/>
      <c r="N43" s="39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" customHeight="1">
      <c r="A44" s="10"/>
      <c r="B44" s="10"/>
      <c r="C44" s="51">
        <v>2669.7</v>
      </c>
      <c r="D44" s="39">
        <f>+C44*C35</f>
        <v>10118.162999999999</v>
      </c>
      <c r="E44" s="10"/>
      <c r="F44" s="10"/>
      <c r="G44" s="10"/>
      <c r="H44" s="10" t="s">
        <v>9</v>
      </c>
      <c r="I44" s="39">
        <v>160</v>
      </c>
      <c r="J44" s="10"/>
      <c r="K44" s="10"/>
      <c r="L44" s="170">
        <f t="shared" si="20"/>
        <v>0</v>
      </c>
      <c r="M44" s="10"/>
      <c r="N44" s="3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" customHeight="1">
      <c r="A45" s="10"/>
      <c r="B45" s="64" t="s">
        <v>36</v>
      </c>
      <c r="C45" s="64"/>
      <c r="D45" s="65">
        <f>SUM(D43:D44)</f>
        <v>10118.162999999999</v>
      </c>
      <c r="E45" s="10"/>
      <c r="F45" s="10"/>
      <c r="G45" s="10"/>
      <c r="H45" s="10" t="s">
        <v>37</v>
      </c>
      <c r="I45" s="39">
        <v>130</v>
      </c>
      <c r="J45" s="10"/>
      <c r="K45" s="10"/>
      <c r="L45" s="170">
        <f t="shared" si="20"/>
        <v>0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" customHeight="1">
      <c r="A46" s="10"/>
      <c r="B46" s="10"/>
      <c r="C46" s="10"/>
      <c r="D46" s="10"/>
      <c r="E46" s="10"/>
      <c r="F46" s="10"/>
      <c r="G46" s="10"/>
      <c r="H46" s="64" t="s">
        <v>38</v>
      </c>
      <c r="I46" s="65">
        <f>SUM(I38:I45)</f>
        <v>2195</v>
      </c>
      <c r="J46" s="10"/>
      <c r="K46" s="10"/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1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15" customHeight="1">
      <c r="A48" s="10"/>
      <c r="B48" s="66"/>
      <c r="C48" s="67">
        <f>+D45+I46+D40</f>
        <v>12313.162999999999</v>
      </c>
      <c r="D48" s="68">
        <f>+C48/C49</f>
        <v>0.15126930143645848</v>
      </c>
      <c r="E48" s="69">
        <f>+D48</f>
        <v>0.15126930143645848</v>
      </c>
      <c r="F48" s="10"/>
      <c r="G48" s="10"/>
      <c r="H48" s="10"/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0" ht="15" customHeight="1">
      <c r="A49" s="10"/>
      <c r="B49" s="66"/>
      <c r="C49" s="70">
        <f>+H32</f>
        <v>81398.954599999997</v>
      </c>
      <c r="D49" s="68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ht="15" customHeight="1" thickBo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ht="15" customHeight="1">
      <c r="A51" s="10"/>
      <c r="B51" s="71"/>
      <c r="C51" s="72" t="s">
        <v>39</v>
      </c>
      <c r="D51" s="73" t="s">
        <v>40</v>
      </c>
      <c r="E51" s="74"/>
      <c r="F51" s="10"/>
      <c r="G51" s="75" t="s">
        <v>41</v>
      </c>
      <c r="H51" s="75" t="s">
        <v>42</v>
      </c>
      <c r="I51" s="75" t="s">
        <v>43</v>
      </c>
      <c r="J51" s="75" t="s">
        <v>44</v>
      </c>
      <c r="K51" s="75" t="s">
        <v>45</v>
      </c>
      <c r="L51" s="76" t="s">
        <v>46</v>
      </c>
      <c r="M51" s="75" t="s">
        <v>20</v>
      </c>
      <c r="N51" s="75" t="s">
        <v>47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1:40" ht="15" customHeight="1">
      <c r="A52" s="10"/>
      <c r="B52" s="77" t="s">
        <v>48</v>
      </c>
      <c r="C52" s="78" t="e">
        <f t="shared" ref="C52:C58" si="21">+D52/$C$34</f>
        <v>#REF!</v>
      </c>
      <c r="D52" s="79" t="e">
        <f>+J53</f>
        <v>#REF!</v>
      </c>
      <c r="E52" s="80" t="s">
        <v>7</v>
      </c>
      <c r="F52" s="10"/>
      <c r="G52" s="81" t="s">
        <v>49</v>
      </c>
      <c r="H52" s="82" t="e">
        <f t="shared" ref="H52:H58" si="22">+#REF!</f>
        <v>#REF!</v>
      </c>
      <c r="I52" s="83" t="e">
        <f>+#REF!/$C$34</f>
        <v>#REF!</v>
      </c>
      <c r="J52" s="84" t="e">
        <f t="shared" ref="J52:J58" si="23">+#REF!</f>
        <v>#REF!</v>
      </c>
      <c r="K52" s="81" t="s">
        <v>50</v>
      </c>
      <c r="L52" s="85" t="s">
        <v>51</v>
      </c>
      <c r="M52" s="84">
        <v>975</v>
      </c>
      <c r="N52" s="84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40" ht="15" customHeight="1">
      <c r="A53" s="10"/>
      <c r="B53" s="77" t="s">
        <v>52</v>
      </c>
      <c r="C53" s="78" t="e">
        <f t="shared" si="21"/>
        <v>#REF!</v>
      </c>
      <c r="D53" s="79" t="e">
        <f>+J52</f>
        <v>#REF!</v>
      </c>
      <c r="E53" s="80" t="s">
        <v>3</v>
      </c>
      <c r="F53" s="10"/>
      <c r="G53" s="81" t="s">
        <v>7</v>
      </c>
      <c r="H53" s="82" t="e">
        <f t="shared" si="22"/>
        <v>#REF!</v>
      </c>
      <c r="I53" s="83" t="e">
        <f>+#REF!/C34</f>
        <v>#REF!</v>
      </c>
      <c r="J53" s="84" t="e">
        <f t="shared" si="23"/>
        <v>#REF!</v>
      </c>
      <c r="K53" s="81"/>
      <c r="L53" s="85"/>
      <c r="M53" s="84">
        <v>895</v>
      </c>
      <c r="N53" s="8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>
      <c r="A54" s="10"/>
      <c r="B54" s="77" t="s">
        <v>53</v>
      </c>
      <c r="C54" s="78" t="e">
        <f t="shared" si="21"/>
        <v>#REF!</v>
      </c>
      <c r="D54" s="79" t="e">
        <f t="shared" ref="D54:D58" si="24">+J54</f>
        <v>#REF!</v>
      </c>
      <c r="E54" s="80" t="s">
        <v>4</v>
      </c>
      <c r="F54" s="10"/>
      <c r="G54" s="81" t="s">
        <v>4</v>
      </c>
      <c r="H54" s="82" t="e">
        <f t="shared" si="22"/>
        <v>#REF!</v>
      </c>
      <c r="I54" s="83" t="e">
        <f t="shared" ref="I54:I55" si="25">+#REF!/$C$34</f>
        <v>#REF!</v>
      </c>
      <c r="J54" s="84" t="e">
        <f t="shared" si="23"/>
        <v>#REF!</v>
      </c>
      <c r="K54" s="81" t="s">
        <v>50</v>
      </c>
      <c r="L54" s="85" t="s">
        <v>51</v>
      </c>
      <c r="M54" s="84">
        <v>1968</v>
      </c>
      <c r="N54" s="8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ht="15" customHeight="1">
      <c r="A55" s="10"/>
      <c r="B55" s="77" t="s">
        <v>54</v>
      </c>
      <c r="C55" s="78" t="e">
        <f t="shared" si="21"/>
        <v>#REF!</v>
      </c>
      <c r="D55" s="79" t="e">
        <f t="shared" si="24"/>
        <v>#REF!</v>
      </c>
      <c r="E55" s="80" t="s">
        <v>5</v>
      </c>
      <c r="F55" s="10"/>
      <c r="G55" s="81" t="s">
        <v>5</v>
      </c>
      <c r="H55" s="82" t="e">
        <f t="shared" si="22"/>
        <v>#REF!</v>
      </c>
      <c r="I55" s="83" t="e">
        <f t="shared" si="25"/>
        <v>#REF!</v>
      </c>
      <c r="J55" s="84" t="e">
        <f t="shared" si="23"/>
        <v>#REF!</v>
      </c>
      <c r="K55" s="81" t="s">
        <v>50</v>
      </c>
      <c r="L55" s="85" t="s">
        <v>51</v>
      </c>
      <c r="M55" s="84">
        <v>3570</v>
      </c>
      <c r="N55" s="84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1:40" ht="15" customHeight="1">
      <c r="A56" s="10"/>
      <c r="B56" s="77" t="s">
        <v>55</v>
      </c>
      <c r="C56" s="78" t="e">
        <f t="shared" si="21"/>
        <v>#REF!</v>
      </c>
      <c r="D56" s="79" t="e">
        <f t="shared" si="24"/>
        <v>#REF!</v>
      </c>
      <c r="E56" s="80" t="s">
        <v>6</v>
      </c>
      <c r="F56" s="10"/>
      <c r="G56" s="81" t="s">
        <v>6</v>
      </c>
      <c r="H56" s="82" t="e">
        <f t="shared" si="22"/>
        <v>#REF!</v>
      </c>
      <c r="I56" s="83" t="e">
        <f>+#REF!/C34</f>
        <v>#REF!</v>
      </c>
      <c r="J56" s="84" t="e">
        <f t="shared" si="23"/>
        <v>#REF!</v>
      </c>
      <c r="K56" s="81" t="s">
        <v>50</v>
      </c>
      <c r="L56" s="85" t="s">
        <v>51</v>
      </c>
      <c r="M56" s="84">
        <v>3160</v>
      </c>
      <c r="N56" s="84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1:40" ht="15" customHeight="1">
      <c r="A57" s="10"/>
      <c r="B57" s="77" t="s">
        <v>56</v>
      </c>
      <c r="C57" s="78" t="e">
        <f t="shared" si="21"/>
        <v>#REF!</v>
      </c>
      <c r="D57" s="79" t="e">
        <f t="shared" si="24"/>
        <v>#REF!</v>
      </c>
      <c r="E57" s="80" t="s">
        <v>8</v>
      </c>
      <c r="F57" s="10"/>
      <c r="G57" s="81" t="s">
        <v>8</v>
      </c>
      <c r="H57" s="82" t="e">
        <f t="shared" si="22"/>
        <v>#REF!</v>
      </c>
      <c r="I57" s="83" t="e">
        <f>+#REF!/C34</f>
        <v>#REF!</v>
      </c>
      <c r="J57" s="84" t="e">
        <f t="shared" si="23"/>
        <v>#REF!</v>
      </c>
      <c r="K57" s="81" t="s">
        <v>50</v>
      </c>
      <c r="L57" s="85" t="s">
        <v>51</v>
      </c>
      <c r="M57" s="84">
        <v>4190</v>
      </c>
      <c r="N57" s="8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ht="15" customHeight="1">
      <c r="A58" s="10"/>
      <c r="B58" s="77" t="s">
        <v>57</v>
      </c>
      <c r="C58" s="78" t="e">
        <f t="shared" si="21"/>
        <v>#REF!</v>
      </c>
      <c r="D58" s="79" t="e">
        <f t="shared" si="24"/>
        <v>#REF!</v>
      </c>
      <c r="E58" s="80" t="s">
        <v>9</v>
      </c>
      <c r="F58" s="10"/>
      <c r="G58" s="81" t="s">
        <v>9</v>
      </c>
      <c r="H58" s="82" t="e">
        <f t="shared" si="22"/>
        <v>#REF!</v>
      </c>
      <c r="I58" s="83" t="e">
        <f>+#REF!/C34</f>
        <v>#REF!</v>
      </c>
      <c r="J58" s="84" t="e">
        <f t="shared" si="23"/>
        <v>#REF!</v>
      </c>
      <c r="K58" s="81" t="s">
        <v>50</v>
      </c>
      <c r="L58" s="85" t="s">
        <v>51</v>
      </c>
      <c r="M58" s="84">
        <v>7252</v>
      </c>
      <c r="N58" s="84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1:40" ht="15" customHeight="1">
      <c r="A59" s="10"/>
      <c r="B59" s="77" t="s">
        <v>58</v>
      </c>
      <c r="C59" s="86"/>
      <c r="D59" s="79"/>
      <c r="E59" s="87"/>
      <c r="F59" s="10"/>
      <c r="G59" s="81" t="s">
        <v>59</v>
      </c>
      <c r="H59" s="81"/>
      <c r="I59" s="83"/>
      <c r="J59" s="81"/>
      <c r="K59" s="81"/>
      <c r="L59" s="85"/>
      <c r="M59" s="84">
        <v>0</v>
      </c>
      <c r="N59" s="84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1:40" ht="15" customHeight="1">
      <c r="A60" s="10"/>
      <c r="B60" s="77"/>
      <c r="C60" s="86"/>
      <c r="D60" s="88"/>
      <c r="E60" s="87"/>
      <c r="F60" s="10"/>
      <c r="G60" s="89"/>
      <c r="H60" s="90" t="e">
        <f t="shared" ref="H60:J60" si="26">SUM(H52:H59)</f>
        <v>#REF!</v>
      </c>
      <c r="I60" s="91" t="e">
        <f t="shared" si="26"/>
        <v>#REF!</v>
      </c>
      <c r="J60" s="92" t="e">
        <f t="shared" si="26"/>
        <v>#REF!</v>
      </c>
      <c r="K60" s="89" t="s">
        <v>60</v>
      </c>
      <c r="L60" s="93" t="s">
        <v>51</v>
      </c>
      <c r="M60" s="92">
        <f>SUM(M52:M59)</f>
        <v>22010</v>
      </c>
      <c r="N60" s="92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0" ht="15" customHeight="1">
      <c r="A61" s="10"/>
      <c r="B61" s="77" t="s">
        <v>61</v>
      </c>
      <c r="C61" s="86"/>
      <c r="D61" s="88"/>
      <c r="E61" s="94">
        <f>+H35</f>
        <v>81398.954599999997</v>
      </c>
      <c r="F61" s="10"/>
      <c r="G61" s="10"/>
      <c r="H61" s="10"/>
      <c r="I61" s="10"/>
      <c r="J61" s="10"/>
      <c r="K61" s="10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0" ht="15" customHeight="1">
      <c r="A62" s="10"/>
      <c r="B62" s="77" t="s">
        <v>62</v>
      </c>
      <c r="C62" s="86"/>
      <c r="D62" s="88"/>
      <c r="E62" s="94">
        <v>0</v>
      </c>
      <c r="F62" s="10"/>
      <c r="G62" s="10"/>
      <c r="H62" s="10"/>
      <c r="I62" s="10"/>
      <c r="J62" s="10"/>
      <c r="K62" s="10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0" ht="15" customHeight="1">
      <c r="A63" s="10"/>
      <c r="B63" s="77" t="s">
        <v>63</v>
      </c>
      <c r="C63" s="86"/>
      <c r="D63" s="88"/>
      <c r="E63" s="94">
        <f t="shared" ref="E63:E64" si="27">+D43</f>
        <v>0</v>
      </c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0" ht="15" customHeight="1">
      <c r="A64" s="10"/>
      <c r="B64" s="77" t="s">
        <v>64</v>
      </c>
      <c r="C64" s="86"/>
      <c r="D64" s="88"/>
      <c r="E64" s="94">
        <f t="shared" si="27"/>
        <v>10118.162999999999</v>
      </c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 ht="15" customHeight="1">
      <c r="A65" s="10"/>
      <c r="B65" s="77" t="s">
        <v>65</v>
      </c>
      <c r="C65" s="86"/>
      <c r="D65" s="88"/>
      <c r="E65" s="94">
        <f>+I46</f>
        <v>2195</v>
      </c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 ht="15" customHeight="1">
      <c r="A66" s="10"/>
      <c r="B66" s="77" t="s">
        <v>66</v>
      </c>
      <c r="C66" s="95"/>
      <c r="D66" s="88"/>
      <c r="E66" s="87">
        <v>0</v>
      </c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ht="15" customHeight="1" thickBot="1">
      <c r="A67" s="10"/>
      <c r="B67" s="96"/>
      <c r="C67" s="95"/>
      <c r="D67" s="79"/>
      <c r="E67" s="94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1:40" ht="15" customHeight="1" thickBot="1">
      <c r="A68" s="10"/>
      <c r="B68" s="97"/>
      <c r="C68" s="98" t="e">
        <f t="shared" ref="C68:D68" si="28">SUM(C52:C67)</f>
        <v>#REF!</v>
      </c>
      <c r="D68" s="99" t="e">
        <f t="shared" si="28"/>
        <v>#REF!</v>
      </c>
      <c r="E68" s="100">
        <f>SUM(E61:E67)</f>
        <v>93712.117599999998</v>
      </c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1:40" ht="1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1:40" ht="1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</row>
    <row r="71" spans="1:40" ht="1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spans="1:40" ht="1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</row>
    <row r="73" spans="1:40" ht="1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</row>
    <row r="74" spans="1:40" ht="1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</row>
    <row r="75" spans="1:40" ht="1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</row>
    <row r="76" spans="1:40" ht="1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</row>
    <row r="77" spans="1:40" ht="1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</row>
    <row r="78" spans="1:40" ht="1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</row>
    <row r="79" spans="1:40" ht="1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1:40" ht="1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1:40" ht="1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1:40" ht="1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1:40" ht="1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1:40" ht="1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1:40" ht="1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1:40" ht="1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1:40" ht="1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1:40" ht="1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1:40" ht="1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1:40" ht="1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</row>
    <row r="91" spans="1:40" ht="1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</row>
    <row r="92" spans="1:40" ht="1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</row>
    <row r="93" spans="1:40" ht="1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</row>
    <row r="94" spans="1:40" ht="1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</row>
    <row r="95" spans="1:40" ht="1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</row>
    <row r="96" spans="1:40" ht="1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</row>
    <row r="97" spans="1:40" ht="1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</row>
    <row r="98" spans="1:40" ht="1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</row>
    <row r="99" spans="1:40" ht="1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</row>
    <row r="100" spans="1:40" ht="1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</row>
    <row r="101" spans="1:40" ht="1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</row>
    <row r="102" spans="1:40" ht="1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</row>
    <row r="103" spans="1:40" ht="1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</row>
    <row r="104" spans="1:40" ht="1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</row>
    <row r="105" spans="1:40" ht="1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</row>
    <row r="106" spans="1:40" ht="1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</row>
    <row r="107" spans="1:40" ht="1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</row>
    <row r="108" spans="1:40" ht="1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</row>
    <row r="109" spans="1:40" ht="1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</row>
    <row r="110" spans="1:40" ht="1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</row>
    <row r="111" spans="1:40" ht="1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</row>
    <row r="112" spans="1:40" ht="1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</row>
    <row r="113" spans="1:40" ht="1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</row>
    <row r="114" spans="1:40" ht="1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</row>
    <row r="115" spans="1:40" ht="1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</row>
    <row r="116" spans="1:40" ht="1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</row>
    <row r="117" spans="1:40" ht="1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</row>
    <row r="118" spans="1:40" ht="1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</row>
    <row r="119" spans="1:40" ht="1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</row>
    <row r="120" spans="1:40" ht="1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</row>
    <row r="121" spans="1:40" ht="1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</row>
    <row r="122" spans="1:40" ht="1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</row>
    <row r="123" spans="1:40" ht="1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</row>
    <row r="124" spans="1:40" ht="1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</row>
    <row r="125" spans="1:40" ht="1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</row>
    <row r="126" spans="1:40" ht="1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</row>
    <row r="127" spans="1:40" ht="1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</row>
    <row r="128" spans="1:40" ht="1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</row>
    <row r="129" spans="1:40" ht="1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</row>
    <row r="130" spans="1:40" ht="1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</row>
    <row r="131" spans="1:40" ht="1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</row>
    <row r="132" spans="1:40" ht="1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ht="1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ht="1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ht="1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ht="1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ht="1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ht="1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ht="1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ht="1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ht="1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ht="1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ht="1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ht="1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ht="1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ht="1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ht="1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ht="1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ht="1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ht="1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ht="1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ht="1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ht="1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ht="1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ht="1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ht="1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ht="1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ht="1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ht="1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ht="1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ht="1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ht="1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ht="1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ht="1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ht="1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ht="1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ht="1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ht="1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1:40" ht="1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1:40" ht="1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1:40" ht="1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1:40" ht="1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1:40" ht="1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1:40" ht="1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1:40" ht="1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1:40" ht="1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1:40" ht="1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1:40" ht="1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1:40" ht="1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1:40" ht="1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1:40" ht="1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1:40" ht="1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1:40" ht="1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1:40" ht="1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ht="1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ht="1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ht="1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1:40" ht="1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</row>
    <row r="189" spans="1:40" ht="1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1:40" ht="1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1:40" ht="1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1:40" ht="1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1:40" ht="1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1:40" ht="1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1:40" ht="1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1:40" ht="1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1:40" ht="1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1:40" ht="1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1:40" ht="1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0" ht="1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0" ht="1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1:40" ht="1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1:40" ht="1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1:40" ht="1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1:40" ht="1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  <row r="206" spans="1:40" ht="1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1:40" ht="1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</row>
    <row r="208" spans="1:40" ht="1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</row>
    <row r="209" spans="1:40" ht="1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</row>
    <row r="210" spans="1:40" ht="1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</row>
    <row r="211" spans="1:40" ht="1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</row>
    <row r="212" spans="1:40" ht="1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</row>
    <row r="213" spans="1:40" ht="1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</row>
    <row r="214" spans="1:40" ht="1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0" ht="1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</row>
    <row r="216" spans="1:40" ht="1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</row>
    <row r="217" spans="1:40" ht="1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</row>
    <row r="218" spans="1:40" ht="1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</row>
    <row r="219" spans="1:40" ht="1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</row>
    <row r="220" spans="1:40" ht="1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</row>
    <row r="221" spans="1:40" ht="1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</row>
    <row r="222" spans="1:40" ht="1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</row>
    <row r="223" spans="1:40" ht="1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</row>
    <row r="224" spans="1:40" ht="1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</row>
    <row r="225" spans="1:40" ht="1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</row>
    <row r="226" spans="1:40" ht="1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</row>
    <row r="227" spans="1:40" ht="1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</row>
    <row r="228" spans="1:40" ht="1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</row>
    <row r="229" spans="1:40" ht="1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</row>
    <row r="230" spans="1:40" ht="1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</row>
    <row r="231" spans="1:40" ht="1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</row>
    <row r="232" spans="1:40" ht="1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</row>
    <row r="233" spans="1:40" ht="1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</row>
    <row r="234" spans="1:40" ht="1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</row>
    <row r="235" spans="1:40" ht="1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</row>
    <row r="236" spans="1:40" ht="1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</row>
    <row r="237" spans="1:40" ht="1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</row>
    <row r="238" spans="1:40" ht="1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</row>
    <row r="239" spans="1:40" ht="1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</row>
    <row r="240" spans="1:40" ht="1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</row>
    <row r="241" spans="1:40" ht="1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</row>
    <row r="242" spans="1:40" ht="1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</row>
    <row r="243" spans="1:40" ht="1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</row>
    <row r="244" spans="1:40" ht="1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</row>
    <row r="245" spans="1:40" ht="1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</row>
    <row r="246" spans="1:40" ht="1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</row>
    <row r="247" spans="1:40" ht="1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</row>
    <row r="248" spans="1:40" ht="1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</row>
    <row r="249" spans="1:40" ht="1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</row>
    <row r="250" spans="1:40" ht="1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</row>
    <row r="251" spans="1:40" ht="1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</row>
    <row r="252" spans="1:40" ht="1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</row>
    <row r="253" spans="1:40" ht="1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</row>
    <row r="254" spans="1:40" ht="1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</row>
    <row r="255" spans="1:40" ht="1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</row>
    <row r="256" spans="1:40" ht="1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</row>
    <row r="257" spans="1:40" ht="1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</row>
    <row r="258" spans="1:40" ht="1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</row>
    <row r="259" spans="1:40" ht="1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</row>
    <row r="260" spans="1:40" ht="1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</row>
    <row r="261" spans="1:40" ht="1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</row>
    <row r="262" spans="1:40" ht="1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</row>
    <row r="263" spans="1:40" ht="1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</row>
    <row r="264" spans="1:40" ht="1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</row>
    <row r="265" spans="1:40" ht="1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</row>
    <row r="266" spans="1:40" ht="1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</row>
    <row r="267" spans="1:40" ht="1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</row>
    <row r="268" spans="1:40" ht="1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</row>
    <row r="269" spans="1:40" ht="1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</row>
    <row r="270" spans="1:40" ht="1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</row>
    <row r="271" spans="1:40" ht="1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</row>
    <row r="272" spans="1:40" ht="1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</row>
    <row r="273" spans="1:40" ht="1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</row>
    <row r="274" spans="1:40" ht="1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</row>
    <row r="275" spans="1:40" ht="1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</row>
    <row r="276" spans="1:40" ht="1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</row>
    <row r="277" spans="1:40" ht="1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</row>
    <row r="278" spans="1:40" ht="1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</row>
    <row r="279" spans="1:40" ht="1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</row>
    <row r="280" spans="1:40" ht="1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</row>
    <row r="281" spans="1:40" ht="1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</row>
    <row r="282" spans="1:40" ht="1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</row>
    <row r="283" spans="1:40" ht="1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</row>
    <row r="284" spans="1:40" ht="1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</row>
    <row r="285" spans="1:40" ht="1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</row>
    <row r="286" spans="1:40" ht="1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</row>
    <row r="287" spans="1:40" ht="1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</row>
    <row r="288" spans="1:40" ht="1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</row>
    <row r="289" spans="1:40" ht="1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</row>
    <row r="290" spans="1:40" ht="1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</row>
    <row r="291" spans="1:40" ht="1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</row>
    <row r="292" spans="1:40" ht="1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</row>
    <row r="293" spans="1:40" ht="1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</row>
    <row r="294" spans="1:40" ht="1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</row>
    <row r="295" spans="1:40" ht="1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</row>
    <row r="296" spans="1:40" ht="1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</row>
    <row r="297" spans="1:40" ht="1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</row>
    <row r="298" spans="1:40" ht="1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</row>
    <row r="299" spans="1:40" ht="1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</row>
    <row r="300" spans="1:40" ht="1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</row>
    <row r="301" spans="1:40" ht="1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</row>
    <row r="302" spans="1:40" ht="1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</row>
    <row r="303" spans="1:40" ht="1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</row>
    <row r="304" spans="1:40" ht="1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</row>
    <row r="305" spans="1:40" ht="1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</row>
    <row r="306" spans="1:40" ht="1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</row>
    <row r="307" spans="1:40" ht="1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</row>
    <row r="308" spans="1:40" ht="1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</row>
    <row r="309" spans="1:40" ht="1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</row>
    <row r="310" spans="1:40" ht="1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</row>
    <row r="311" spans="1:40" ht="1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</row>
    <row r="312" spans="1:40" ht="1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</row>
    <row r="313" spans="1:40" ht="1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</row>
    <row r="314" spans="1:40" ht="1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</row>
    <row r="315" spans="1:40" ht="1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</row>
    <row r="316" spans="1:40" ht="1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</row>
    <row r="317" spans="1:40" ht="1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</row>
    <row r="318" spans="1:40" ht="1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</row>
    <row r="319" spans="1:40" ht="1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</row>
    <row r="320" spans="1:40" ht="1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</row>
    <row r="321" spans="1:40" ht="1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</row>
    <row r="322" spans="1:40" ht="1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</row>
    <row r="323" spans="1:40" ht="1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</row>
    <row r="324" spans="1:40" ht="1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</row>
    <row r="325" spans="1:40" ht="1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</row>
    <row r="326" spans="1:40" ht="1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</row>
    <row r="327" spans="1:40" ht="1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</row>
    <row r="328" spans="1:40" ht="1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</row>
    <row r="329" spans="1:40" ht="1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</row>
    <row r="330" spans="1:40" ht="1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</row>
    <row r="331" spans="1:40" ht="1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</row>
    <row r="332" spans="1:40" ht="1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</row>
    <row r="333" spans="1:40" ht="1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</row>
    <row r="334" spans="1:40" ht="1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</row>
    <row r="335" spans="1:40" ht="1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</row>
    <row r="336" spans="1:40" ht="1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</row>
    <row r="337" spans="1:40" ht="1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</row>
    <row r="338" spans="1:40" ht="1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</row>
    <row r="339" spans="1:40" ht="1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</row>
    <row r="340" spans="1:40" ht="1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</row>
    <row r="341" spans="1:40" ht="1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</row>
    <row r="342" spans="1:40" ht="1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</row>
    <row r="343" spans="1:40" ht="1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</row>
    <row r="344" spans="1:40" ht="1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</row>
    <row r="345" spans="1:40" ht="1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</row>
    <row r="346" spans="1:40" ht="1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</row>
    <row r="347" spans="1:40" ht="1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</row>
    <row r="348" spans="1:40" ht="1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</row>
    <row r="349" spans="1:40" ht="1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</row>
    <row r="350" spans="1:40" ht="1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</row>
    <row r="351" spans="1:40" ht="1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</row>
    <row r="352" spans="1:40" ht="1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</row>
    <row r="353" spans="1:40" ht="1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</row>
    <row r="354" spans="1:40" ht="1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</row>
    <row r="355" spans="1:40" ht="1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</row>
    <row r="356" spans="1:40" ht="1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</row>
    <row r="357" spans="1:40" ht="1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</row>
    <row r="358" spans="1:40" ht="1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</row>
    <row r="359" spans="1:40" ht="1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</row>
    <row r="360" spans="1:40" ht="1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</row>
    <row r="361" spans="1:40" ht="1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</row>
    <row r="362" spans="1:40" ht="1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</row>
    <row r="363" spans="1:40" ht="1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</row>
    <row r="364" spans="1:40" ht="1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</row>
    <row r="365" spans="1:40" ht="1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</row>
    <row r="366" spans="1:40" ht="1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</row>
    <row r="367" spans="1:40" ht="1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</row>
    <row r="368" spans="1:40" ht="1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</row>
    <row r="369" spans="1:40" ht="1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</row>
    <row r="370" spans="1:40" ht="1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</row>
    <row r="371" spans="1:40" ht="1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</row>
    <row r="372" spans="1:40" ht="1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</row>
    <row r="373" spans="1:40" ht="1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</row>
    <row r="374" spans="1:40" ht="1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</row>
    <row r="375" spans="1:40" ht="1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</row>
    <row r="376" spans="1:40" ht="1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</row>
    <row r="377" spans="1:40" ht="1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</row>
    <row r="378" spans="1:40" ht="1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</row>
    <row r="379" spans="1:40" ht="1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</row>
    <row r="380" spans="1:40" ht="1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</row>
    <row r="381" spans="1:40" ht="1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</row>
    <row r="382" spans="1:40" ht="1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</row>
    <row r="383" spans="1:40" ht="1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</row>
    <row r="384" spans="1:40" ht="1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</row>
    <row r="385" spans="1:40" ht="1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</row>
    <row r="386" spans="1:40" ht="1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</row>
    <row r="387" spans="1:40" ht="1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</row>
    <row r="388" spans="1:40" ht="1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</row>
    <row r="389" spans="1:40" ht="1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</row>
    <row r="390" spans="1:40" ht="1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</row>
    <row r="391" spans="1:40" ht="1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</row>
    <row r="392" spans="1:40" ht="1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</row>
    <row r="393" spans="1:40" ht="1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</row>
    <row r="394" spans="1:40" ht="1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</row>
    <row r="395" spans="1:40" ht="1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</row>
    <row r="396" spans="1:40" ht="1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</row>
    <row r="397" spans="1:40" ht="1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</row>
    <row r="398" spans="1:40" ht="1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</row>
    <row r="399" spans="1:40" ht="1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</row>
    <row r="400" spans="1:40" ht="1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</row>
    <row r="401" spans="1:40" ht="1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</row>
    <row r="402" spans="1:40" ht="1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</row>
    <row r="403" spans="1:40" ht="1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</row>
    <row r="404" spans="1:40" ht="1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</row>
    <row r="405" spans="1:40" ht="1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</row>
    <row r="406" spans="1:40" ht="1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</row>
    <row r="407" spans="1:40" ht="1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</row>
    <row r="408" spans="1:40" ht="1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</row>
    <row r="409" spans="1:40" ht="1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</row>
    <row r="410" spans="1:40" ht="1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</row>
    <row r="411" spans="1:40" ht="1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</row>
    <row r="412" spans="1:40" ht="1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</row>
    <row r="413" spans="1:40" ht="1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</row>
    <row r="414" spans="1:40" ht="1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</row>
    <row r="415" spans="1:40" ht="1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</row>
    <row r="416" spans="1:40" ht="1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</row>
    <row r="417" spans="1:40" ht="1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</row>
    <row r="418" spans="1:40" ht="1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</row>
    <row r="419" spans="1:40" ht="1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</row>
    <row r="420" spans="1:40" ht="1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</row>
    <row r="421" spans="1:40" ht="1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</row>
    <row r="422" spans="1:40" ht="1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</row>
    <row r="423" spans="1:40" ht="1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</row>
    <row r="424" spans="1:40" ht="1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</row>
    <row r="425" spans="1:40" ht="1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</row>
    <row r="426" spans="1:40" ht="1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</row>
    <row r="427" spans="1:40" ht="1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</row>
    <row r="428" spans="1:40" ht="1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</row>
    <row r="429" spans="1:40" ht="1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</row>
    <row r="430" spans="1:40" ht="1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</row>
    <row r="431" spans="1:40" ht="1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</row>
    <row r="432" spans="1:40" ht="1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</row>
    <row r="433" spans="1:40" ht="1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</row>
    <row r="434" spans="1:40" ht="1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</row>
    <row r="435" spans="1:40" ht="1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</row>
    <row r="436" spans="1:40" ht="1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</row>
    <row r="437" spans="1:40" ht="1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</row>
    <row r="438" spans="1:40" ht="1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</row>
    <row r="439" spans="1:40" ht="1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</row>
    <row r="440" spans="1:40" ht="1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</row>
    <row r="441" spans="1:40" ht="1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</row>
    <row r="442" spans="1:40" ht="1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</row>
    <row r="443" spans="1:40" ht="1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</row>
    <row r="444" spans="1:40" ht="1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</row>
    <row r="445" spans="1:40" ht="1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</row>
    <row r="446" spans="1:40" ht="1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</row>
    <row r="447" spans="1:40" ht="1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</row>
    <row r="448" spans="1:40" ht="1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</row>
    <row r="449" spans="1:40" ht="1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</row>
    <row r="450" spans="1:40" ht="1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</row>
    <row r="451" spans="1:40" ht="1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</row>
    <row r="452" spans="1:40" ht="1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</row>
    <row r="453" spans="1:40" ht="1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</row>
    <row r="454" spans="1:40" ht="1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</row>
    <row r="455" spans="1:40" ht="1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</row>
    <row r="456" spans="1:40" ht="1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</row>
    <row r="457" spans="1:40" ht="1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</row>
    <row r="458" spans="1:40" ht="1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</row>
    <row r="459" spans="1:40" ht="1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</row>
    <row r="460" spans="1:40" ht="1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</row>
    <row r="461" spans="1:40" ht="1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</row>
    <row r="462" spans="1:40" ht="1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</row>
    <row r="463" spans="1:40" ht="1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</row>
    <row r="464" spans="1:40" ht="1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</row>
    <row r="465" spans="1:40" ht="1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</row>
    <row r="466" spans="1:40" ht="1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</row>
    <row r="467" spans="1:40" ht="1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</row>
    <row r="468" spans="1:40" ht="1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</row>
    <row r="469" spans="1:40" ht="1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</row>
    <row r="470" spans="1:40" ht="1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</row>
    <row r="471" spans="1:40" ht="1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</row>
    <row r="472" spans="1:40" ht="1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</row>
    <row r="473" spans="1:40" ht="1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</row>
    <row r="474" spans="1:40" ht="1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</row>
    <row r="475" spans="1:40" ht="1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</row>
    <row r="476" spans="1:40" ht="1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</row>
    <row r="477" spans="1:40" ht="1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</row>
    <row r="478" spans="1:40" ht="1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</row>
    <row r="479" spans="1:40" ht="1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</row>
    <row r="480" spans="1:40" ht="1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</row>
    <row r="481" spans="1:40" ht="1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</row>
    <row r="482" spans="1:40" ht="1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</row>
    <row r="483" spans="1:40" ht="1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</row>
    <row r="484" spans="1:40" ht="1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</row>
    <row r="485" spans="1:40" ht="1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</row>
    <row r="486" spans="1:40" ht="1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</row>
    <row r="487" spans="1:40" ht="1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</row>
    <row r="488" spans="1:40" ht="1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</row>
    <row r="489" spans="1:40" ht="1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</row>
    <row r="490" spans="1:40" ht="1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</row>
    <row r="491" spans="1:40" ht="1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</row>
    <row r="492" spans="1:40" ht="1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</row>
    <row r="493" spans="1:40" ht="1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</row>
    <row r="494" spans="1:40" ht="1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</row>
    <row r="495" spans="1:40" ht="1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</row>
    <row r="496" spans="1:40" ht="1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</row>
    <row r="497" spans="1:40" ht="1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</row>
    <row r="498" spans="1:40" ht="1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</row>
    <row r="499" spans="1:40" ht="1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</row>
    <row r="500" spans="1:40" ht="1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</row>
    <row r="501" spans="1:40" ht="1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</row>
    <row r="502" spans="1:40" ht="1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</row>
    <row r="503" spans="1:40" ht="1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</row>
    <row r="504" spans="1:40" ht="1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</row>
    <row r="505" spans="1:40" ht="1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</row>
    <row r="506" spans="1:40" ht="1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</row>
    <row r="507" spans="1:40" ht="1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</row>
    <row r="508" spans="1:40" ht="1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</row>
    <row r="509" spans="1:40" ht="1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</row>
    <row r="510" spans="1:40" ht="1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</row>
    <row r="511" spans="1:40" ht="1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</row>
    <row r="512" spans="1:40" ht="1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</row>
    <row r="513" spans="1:40" ht="1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</row>
    <row r="514" spans="1:40" ht="1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</row>
    <row r="515" spans="1:40" ht="1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</row>
    <row r="516" spans="1:40" ht="1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</row>
    <row r="517" spans="1:40" ht="1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</row>
    <row r="518" spans="1:40" ht="1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</row>
    <row r="519" spans="1:40" ht="1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</row>
    <row r="520" spans="1:40" ht="1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</row>
    <row r="521" spans="1:40" ht="1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</row>
    <row r="522" spans="1:40" ht="1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</row>
    <row r="523" spans="1:40" ht="1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</row>
    <row r="524" spans="1:40" ht="1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</row>
    <row r="525" spans="1:40" ht="1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</row>
    <row r="526" spans="1:40" ht="1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</row>
    <row r="527" spans="1:40" ht="1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</row>
    <row r="528" spans="1:40" ht="1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</row>
    <row r="529" spans="1:40" ht="1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</row>
    <row r="530" spans="1:40" ht="1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</row>
    <row r="531" spans="1:40" ht="1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</row>
    <row r="532" spans="1:40" ht="1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</row>
    <row r="533" spans="1:40" ht="1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</row>
    <row r="534" spans="1:40" ht="1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</row>
    <row r="535" spans="1:40" ht="1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</row>
    <row r="536" spans="1:40" ht="1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</row>
    <row r="537" spans="1:40" ht="1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</row>
    <row r="538" spans="1:40" ht="1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</row>
    <row r="539" spans="1:40" ht="1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</row>
    <row r="540" spans="1:40" ht="1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</row>
    <row r="541" spans="1:40" ht="1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</row>
    <row r="542" spans="1:40" ht="1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</row>
    <row r="543" spans="1:40" ht="1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</row>
    <row r="544" spans="1:40" ht="1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</row>
    <row r="545" spans="1:40" ht="1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</row>
    <row r="546" spans="1:40" ht="1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</row>
    <row r="547" spans="1:40" ht="1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</row>
    <row r="548" spans="1:40" ht="1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</row>
    <row r="549" spans="1:40" ht="1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</row>
    <row r="550" spans="1:40" ht="1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</row>
    <row r="551" spans="1:40" ht="1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</row>
    <row r="552" spans="1:40" ht="1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</row>
    <row r="553" spans="1:40" ht="1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</row>
    <row r="554" spans="1:40" ht="1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</row>
    <row r="555" spans="1:40" ht="1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</row>
    <row r="556" spans="1:40" ht="1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</row>
    <row r="557" spans="1:40" ht="1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</row>
    <row r="558" spans="1:40" ht="1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</row>
    <row r="559" spans="1:40" ht="1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</row>
    <row r="560" spans="1:40" ht="1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</row>
    <row r="561" spans="1:40" ht="1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</row>
    <row r="562" spans="1:40" ht="1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</row>
    <row r="563" spans="1:40" ht="1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</row>
    <row r="564" spans="1:40" ht="1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</row>
    <row r="565" spans="1:40" ht="1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</row>
    <row r="566" spans="1:40" ht="1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</row>
    <row r="567" spans="1:40" ht="1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</row>
    <row r="568" spans="1:40" ht="1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</row>
    <row r="569" spans="1:40" ht="1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</row>
    <row r="570" spans="1:40" ht="1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</row>
    <row r="571" spans="1:40" ht="1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</row>
    <row r="572" spans="1:40" ht="1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</row>
    <row r="573" spans="1:40" ht="1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</row>
    <row r="574" spans="1:40" ht="1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</row>
    <row r="575" spans="1:40" ht="1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</row>
    <row r="576" spans="1:40" ht="1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</row>
    <row r="577" spans="1:40" ht="1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</row>
    <row r="578" spans="1:40" ht="1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</row>
    <row r="579" spans="1:40" ht="1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</row>
    <row r="580" spans="1:40" ht="1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</row>
    <row r="581" spans="1:40" ht="1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</row>
    <row r="582" spans="1:40" ht="1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</row>
    <row r="583" spans="1:40" ht="1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</row>
    <row r="584" spans="1:40" ht="1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</row>
    <row r="585" spans="1:40" ht="1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</row>
    <row r="586" spans="1:40" ht="1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</row>
    <row r="587" spans="1:40" ht="1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</row>
    <row r="588" spans="1:40" ht="1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</row>
    <row r="589" spans="1:40" ht="1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</row>
    <row r="590" spans="1:40" ht="1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</row>
    <row r="591" spans="1:40" ht="1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</row>
    <row r="592" spans="1:40" ht="1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</row>
    <row r="593" spans="1:40" ht="1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</row>
    <row r="594" spans="1:40" ht="1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</row>
    <row r="595" spans="1:40" ht="1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</row>
    <row r="596" spans="1:40" ht="1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</row>
    <row r="597" spans="1:40" ht="1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</row>
    <row r="598" spans="1:40" ht="1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</row>
    <row r="599" spans="1:40" ht="1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</row>
    <row r="600" spans="1:40" ht="1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</row>
    <row r="601" spans="1:40" ht="1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</row>
    <row r="602" spans="1:40" ht="1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</row>
    <row r="603" spans="1:40" ht="1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</row>
    <row r="604" spans="1:40" ht="1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</row>
    <row r="605" spans="1:40" ht="1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</row>
    <row r="606" spans="1:40" ht="1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</row>
    <row r="607" spans="1:40" ht="1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</row>
    <row r="608" spans="1:40" ht="1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</row>
    <row r="609" spans="1:40" ht="1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</row>
    <row r="610" spans="1:40" ht="1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</row>
    <row r="611" spans="1:40" ht="1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</row>
    <row r="612" spans="1:40" ht="1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</row>
    <row r="613" spans="1:40" ht="1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</row>
    <row r="614" spans="1:40" ht="1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</row>
    <row r="615" spans="1:40" ht="1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</row>
    <row r="616" spans="1:40" ht="1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</row>
    <row r="617" spans="1:40" ht="1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</row>
    <row r="618" spans="1:40" ht="1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</row>
    <row r="619" spans="1:40" ht="1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</row>
    <row r="620" spans="1:40" ht="1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</row>
    <row r="621" spans="1:40" ht="1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</row>
    <row r="622" spans="1:40" ht="1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</row>
    <row r="623" spans="1:40" ht="1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</row>
    <row r="624" spans="1:40" ht="1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</row>
    <row r="625" spans="1:40" ht="1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</row>
    <row r="626" spans="1:40" ht="1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</row>
    <row r="627" spans="1:40" ht="1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</row>
    <row r="628" spans="1:40" ht="1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</row>
    <row r="629" spans="1:40" ht="1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</row>
    <row r="630" spans="1:40" ht="1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</row>
    <row r="631" spans="1:40" ht="1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</row>
    <row r="632" spans="1:40" ht="1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</row>
    <row r="633" spans="1:40" ht="1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</row>
    <row r="634" spans="1:40" ht="1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</row>
    <row r="635" spans="1:40" ht="1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</row>
    <row r="636" spans="1:40" ht="1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</row>
    <row r="637" spans="1:40" ht="1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</row>
    <row r="638" spans="1:40" ht="1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</row>
    <row r="639" spans="1:40" ht="1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</row>
    <row r="640" spans="1:40" ht="1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</row>
    <row r="641" spans="1:40" ht="1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</row>
    <row r="642" spans="1:40" ht="1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</row>
    <row r="643" spans="1:40" ht="1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</row>
    <row r="644" spans="1:40" ht="1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</row>
    <row r="645" spans="1:40" ht="1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</row>
    <row r="646" spans="1:40" ht="1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</row>
    <row r="647" spans="1:40" ht="1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</row>
    <row r="648" spans="1:40" ht="1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</row>
    <row r="649" spans="1:40" ht="1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</row>
    <row r="650" spans="1:40" ht="1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</row>
    <row r="651" spans="1:40" ht="1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</row>
    <row r="652" spans="1:40" ht="1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</row>
    <row r="653" spans="1:40" ht="1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</row>
    <row r="654" spans="1:40" ht="1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</row>
    <row r="655" spans="1:40" ht="1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</row>
    <row r="656" spans="1:40" ht="1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</row>
    <row r="657" spans="1:40" ht="1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</row>
    <row r="658" spans="1:40" ht="1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</row>
    <row r="659" spans="1:40" ht="1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</row>
    <row r="660" spans="1:40" ht="1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</row>
    <row r="661" spans="1:40" ht="1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</row>
    <row r="662" spans="1:40" ht="1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</row>
    <row r="663" spans="1:40" ht="1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</row>
    <row r="664" spans="1:40" ht="1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</row>
    <row r="665" spans="1:40" ht="1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</row>
    <row r="666" spans="1:40" ht="1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</row>
    <row r="667" spans="1:40" ht="1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</row>
    <row r="668" spans="1:40" ht="1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</row>
    <row r="669" spans="1:40" ht="1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</row>
    <row r="670" spans="1:40" ht="1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</row>
    <row r="671" spans="1:40" ht="1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</row>
    <row r="672" spans="1:40" ht="1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</row>
    <row r="673" spans="1:40" ht="1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</row>
    <row r="674" spans="1:40" ht="1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</row>
    <row r="675" spans="1:40" ht="1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</row>
    <row r="676" spans="1:40" ht="1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</row>
    <row r="677" spans="1:40" ht="1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</row>
    <row r="678" spans="1:40" ht="1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</row>
    <row r="679" spans="1:40" ht="1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</row>
    <row r="680" spans="1:40" ht="1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</row>
    <row r="681" spans="1:40" ht="1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</row>
    <row r="682" spans="1:40" ht="1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</row>
    <row r="683" spans="1:40" ht="1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</row>
    <row r="684" spans="1:40" ht="1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</row>
    <row r="685" spans="1:40" ht="1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</row>
    <row r="686" spans="1:40" ht="1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</row>
    <row r="687" spans="1:40" ht="1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</row>
    <row r="688" spans="1:40" ht="1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</row>
    <row r="689" spans="1:40" ht="1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</row>
    <row r="690" spans="1:40" ht="1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</row>
    <row r="691" spans="1:40" ht="1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</row>
    <row r="692" spans="1:40" ht="1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</row>
    <row r="693" spans="1:40" ht="1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</row>
    <row r="694" spans="1:40" ht="1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</row>
    <row r="695" spans="1:40" ht="1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</row>
    <row r="696" spans="1:40" ht="1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</row>
    <row r="697" spans="1:40" ht="1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</row>
    <row r="698" spans="1:40" ht="1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</row>
    <row r="699" spans="1:40" ht="1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</row>
    <row r="700" spans="1:40" ht="1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</row>
    <row r="701" spans="1:40" ht="1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</row>
    <row r="702" spans="1:40" ht="1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</row>
    <row r="703" spans="1:40" ht="1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</row>
    <row r="704" spans="1:40" ht="1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</row>
    <row r="705" spans="1:40" ht="1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</row>
    <row r="706" spans="1:40" ht="1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</row>
    <row r="707" spans="1:40" ht="1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</row>
    <row r="708" spans="1:40" ht="1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</row>
    <row r="709" spans="1:40" ht="1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</row>
    <row r="710" spans="1:40" ht="1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</row>
    <row r="711" spans="1:40" ht="1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</row>
    <row r="712" spans="1:40" ht="1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</row>
    <row r="713" spans="1:40" ht="1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</row>
    <row r="714" spans="1:40" ht="1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</row>
    <row r="715" spans="1:40" ht="1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</row>
    <row r="716" spans="1:40" ht="1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</row>
    <row r="717" spans="1:40" ht="1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</row>
    <row r="718" spans="1:40" ht="1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</row>
    <row r="719" spans="1:40" ht="1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</row>
    <row r="720" spans="1:40" ht="1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</row>
    <row r="721" spans="1:40" ht="1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</row>
    <row r="722" spans="1:40" ht="1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</row>
    <row r="723" spans="1:40" ht="1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</row>
    <row r="724" spans="1:40" ht="1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</row>
    <row r="725" spans="1:40" ht="1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</row>
    <row r="726" spans="1:40" ht="1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</row>
    <row r="727" spans="1:40" ht="1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</row>
    <row r="728" spans="1:40" ht="1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</row>
    <row r="729" spans="1:40" ht="1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</row>
    <row r="730" spans="1:40" ht="1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</row>
    <row r="731" spans="1:40" ht="1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</row>
    <row r="732" spans="1:40" ht="1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</row>
    <row r="733" spans="1:40" ht="1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</row>
    <row r="734" spans="1:40" ht="1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</row>
    <row r="735" spans="1:40" ht="1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</row>
    <row r="736" spans="1:40" ht="1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</row>
    <row r="737" spans="1:40" ht="1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</row>
    <row r="738" spans="1:40" ht="1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</row>
    <row r="739" spans="1:40" ht="1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</row>
    <row r="740" spans="1:40" ht="1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</row>
    <row r="741" spans="1:40" ht="1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</row>
    <row r="742" spans="1:40" ht="1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</row>
    <row r="743" spans="1:40" ht="1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</row>
    <row r="744" spans="1:40" ht="1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</row>
    <row r="745" spans="1:40" ht="1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</row>
    <row r="746" spans="1:40" ht="1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</row>
    <row r="747" spans="1:40" ht="1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</row>
    <row r="748" spans="1:40" ht="1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</row>
    <row r="749" spans="1:40" ht="1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</row>
    <row r="750" spans="1:40" ht="1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</row>
    <row r="751" spans="1:40" ht="1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</row>
    <row r="752" spans="1:40" ht="1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</row>
    <row r="753" spans="1:40" ht="1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</row>
    <row r="754" spans="1:40" ht="1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</row>
    <row r="755" spans="1:40" ht="1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</row>
    <row r="756" spans="1:40" ht="1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</row>
    <row r="757" spans="1:40" ht="1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</row>
    <row r="758" spans="1:40" ht="1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</row>
    <row r="759" spans="1:40" ht="1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</row>
    <row r="760" spans="1:40" ht="1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</row>
    <row r="761" spans="1:40" ht="1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</row>
    <row r="762" spans="1:40" ht="1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</row>
    <row r="763" spans="1:40" ht="1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</row>
    <row r="764" spans="1:40" ht="1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</row>
    <row r="765" spans="1:40" ht="1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</row>
    <row r="766" spans="1:40" ht="1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</row>
    <row r="767" spans="1:40" ht="1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</row>
    <row r="768" spans="1:40" ht="1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</row>
    <row r="769" spans="1:40" ht="1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</row>
    <row r="770" spans="1:40" ht="1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</row>
    <row r="771" spans="1:40" ht="1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</row>
    <row r="772" spans="1:40" ht="1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</row>
    <row r="773" spans="1:40" ht="1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</row>
    <row r="774" spans="1:40" ht="1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</row>
    <row r="775" spans="1:40" ht="1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</row>
    <row r="776" spans="1:40" ht="1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</row>
    <row r="777" spans="1:40" ht="1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</row>
    <row r="778" spans="1:40" ht="1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</row>
    <row r="779" spans="1:40" ht="1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</row>
    <row r="780" spans="1:40" ht="1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</row>
    <row r="781" spans="1:40" ht="1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</row>
    <row r="782" spans="1:40" ht="1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</row>
    <row r="783" spans="1:40" ht="1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</row>
    <row r="784" spans="1:40" ht="1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</row>
    <row r="785" spans="1:40" ht="1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</row>
    <row r="786" spans="1:40" ht="1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</row>
    <row r="787" spans="1:40" ht="1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</row>
    <row r="788" spans="1:40" ht="1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</row>
    <row r="789" spans="1:40" ht="1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</row>
    <row r="790" spans="1:40" ht="1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</row>
    <row r="791" spans="1:40" ht="1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</row>
    <row r="792" spans="1:40" ht="1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</row>
    <row r="793" spans="1:40" ht="1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</row>
    <row r="794" spans="1:40" ht="1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</row>
    <row r="795" spans="1:40" ht="1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</row>
    <row r="796" spans="1:40" ht="1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</row>
    <row r="797" spans="1:40" ht="1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</row>
    <row r="798" spans="1:40" ht="1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</row>
    <row r="799" spans="1:40" ht="1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</row>
    <row r="800" spans="1:40" ht="1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</row>
    <row r="801" spans="1:40" ht="1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</row>
    <row r="802" spans="1:40" ht="1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</row>
    <row r="803" spans="1:40" ht="1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</row>
    <row r="804" spans="1:40" ht="1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</row>
    <row r="805" spans="1:40" ht="1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</row>
    <row r="806" spans="1:40" ht="1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</row>
    <row r="807" spans="1:40" ht="1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</row>
    <row r="808" spans="1:40" ht="1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</row>
    <row r="809" spans="1:40" ht="1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</row>
    <row r="810" spans="1:40" ht="1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</row>
    <row r="811" spans="1:40" ht="1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</row>
    <row r="812" spans="1:40" ht="1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</row>
    <row r="813" spans="1:40" ht="1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</row>
    <row r="814" spans="1:40" ht="1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</row>
    <row r="815" spans="1:40" ht="1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</row>
    <row r="816" spans="1:40" ht="1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</row>
    <row r="817" spans="1:40" ht="1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</row>
    <row r="818" spans="1:40" ht="1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</row>
    <row r="819" spans="1:40" ht="1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</row>
    <row r="820" spans="1:40" ht="1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</row>
    <row r="821" spans="1:40" ht="1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</row>
    <row r="822" spans="1:40" ht="1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</row>
    <row r="823" spans="1:40" ht="1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</row>
    <row r="824" spans="1:40" ht="1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</row>
    <row r="825" spans="1:40" ht="1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</row>
    <row r="826" spans="1:40" ht="1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</row>
    <row r="827" spans="1:40" ht="1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</row>
    <row r="828" spans="1:40" ht="1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</row>
    <row r="829" spans="1:40" ht="1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</row>
    <row r="830" spans="1:40" ht="1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</row>
    <row r="831" spans="1:40" ht="1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</row>
    <row r="832" spans="1:40" ht="1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</row>
    <row r="833" spans="1:40" ht="1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</row>
    <row r="834" spans="1:40" ht="1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</row>
    <row r="835" spans="1:40" ht="1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</row>
    <row r="836" spans="1:40" ht="1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</row>
    <row r="837" spans="1:40" ht="1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</row>
    <row r="838" spans="1:40" ht="1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</row>
    <row r="839" spans="1:40" ht="1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</row>
    <row r="840" spans="1:40" ht="1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</row>
    <row r="841" spans="1:40" ht="1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</row>
    <row r="842" spans="1:40" ht="1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</row>
    <row r="843" spans="1:40" ht="1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</row>
    <row r="844" spans="1:40" ht="1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</row>
    <row r="845" spans="1:40" ht="1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</row>
    <row r="846" spans="1:40" ht="1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</row>
    <row r="847" spans="1:40" ht="1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</row>
    <row r="848" spans="1:40" ht="1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</row>
    <row r="849" spans="1:40" ht="1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</row>
    <row r="850" spans="1:40" ht="1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</row>
    <row r="851" spans="1:40" ht="1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</row>
    <row r="852" spans="1:40" ht="1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</row>
    <row r="853" spans="1:40" ht="1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</row>
    <row r="854" spans="1:40" ht="1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</row>
    <row r="855" spans="1:40" ht="1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</row>
    <row r="856" spans="1:40" ht="1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</row>
    <row r="857" spans="1:40" ht="1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</row>
    <row r="858" spans="1:40" ht="1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</row>
    <row r="859" spans="1:40" ht="1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</row>
    <row r="860" spans="1:40" ht="1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</row>
    <row r="861" spans="1:40" ht="1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</row>
    <row r="862" spans="1:40" ht="1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</row>
    <row r="863" spans="1:40" ht="1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</row>
    <row r="864" spans="1:40" ht="1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</row>
    <row r="865" spans="1:40" ht="1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</row>
    <row r="866" spans="1:40" ht="1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</row>
    <row r="867" spans="1:40" ht="1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</row>
    <row r="868" spans="1:40" ht="1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</row>
    <row r="869" spans="1:40" ht="1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</row>
    <row r="870" spans="1:40" ht="1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</row>
    <row r="871" spans="1:40" ht="1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</row>
    <row r="872" spans="1:40" ht="1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</row>
    <row r="873" spans="1:40" ht="1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</row>
    <row r="874" spans="1:40" ht="1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</row>
    <row r="875" spans="1:40" ht="1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</row>
    <row r="876" spans="1:40" ht="1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</row>
    <row r="877" spans="1:40" ht="1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</row>
    <row r="878" spans="1:40" ht="1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</row>
    <row r="879" spans="1:40" ht="1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</row>
    <row r="880" spans="1:40" ht="1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</row>
    <row r="881" spans="1:40" ht="1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</row>
    <row r="882" spans="1:40" ht="1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</row>
    <row r="883" spans="1:40" ht="1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</row>
    <row r="884" spans="1:40" ht="1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</row>
    <row r="885" spans="1:40" ht="1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</row>
    <row r="886" spans="1:40" ht="1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</row>
    <row r="887" spans="1:40" ht="1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</row>
    <row r="888" spans="1:40" ht="1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</row>
    <row r="889" spans="1:40" ht="1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</row>
    <row r="890" spans="1:40" ht="1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</row>
    <row r="891" spans="1:40" ht="1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</row>
    <row r="892" spans="1:40" ht="1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</row>
    <row r="893" spans="1:40" ht="1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</row>
    <row r="894" spans="1:40" ht="1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</row>
    <row r="895" spans="1:40" ht="1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</row>
    <row r="896" spans="1:40" ht="1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</row>
    <row r="897" spans="1:40" ht="1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</row>
    <row r="898" spans="1:40" ht="1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</row>
    <row r="899" spans="1:40" ht="1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</row>
    <row r="900" spans="1:40" ht="1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</row>
    <row r="901" spans="1:40" ht="1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</row>
    <row r="902" spans="1:40" ht="1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</row>
    <row r="903" spans="1:40" ht="1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</row>
    <row r="904" spans="1:40" ht="1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</row>
    <row r="905" spans="1:40" ht="1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</row>
    <row r="906" spans="1:40" ht="1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</row>
    <row r="907" spans="1:40" ht="1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</row>
    <row r="908" spans="1:40" ht="1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</row>
    <row r="909" spans="1:40" ht="1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</row>
    <row r="910" spans="1:40" ht="1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</row>
    <row r="911" spans="1:40" ht="1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</row>
    <row r="912" spans="1:40" ht="1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</row>
    <row r="913" spans="1:40" ht="1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</row>
    <row r="914" spans="1:40" ht="1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</row>
    <row r="915" spans="1:40" ht="1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</row>
    <row r="916" spans="1:40" ht="1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</row>
    <row r="917" spans="1:40" ht="1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</row>
    <row r="918" spans="1:40" ht="1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</row>
    <row r="919" spans="1:40" ht="1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</row>
    <row r="920" spans="1:40" ht="1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</row>
    <row r="921" spans="1:40" ht="1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</row>
    <row r="922" spans="1:40" ht="1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</row>
    <row r="923" spans="1:40" ht="1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</row>
    <row r="924" spans="1:40" ht="1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</row>
    <row r="925" spans="1:40" ht="1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</row>
    <row r="926" spans="1:40" ht="1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</row>
    <row r="927" spans="1:40" ht="1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</row>
    <row r="928" spans="1:40" ht="1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</row>
    <row r="929" spans="1:40" ht="1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</row>
    <row r="930" spans="1:40" ht="1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</row>
    <row r="931" spans="1:40" ht="1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</row>
    <row r="932" spans="1:40" ht="1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</row>
    <row r="933" spans="1:40" ht="1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</row>
    <row r="934" spans="1:40" ht="1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</row>
    <row r="935" spans="1:40" ht="1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</row>
    <row r="936" spans="1:40" ht="1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</row>
    <row r="937" spans="1:40" ht="1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</row>
    <row r="938" spans="1:40" ht="1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</row>
    <row r="939" spans="1:40" ht="1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</row>
    <row r="940" spans="1:40" ht="1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</row>
    <row r="941" spans="1:40" ht="1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</row>
    <row r="942" spans="1:40" ht="1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</row>
    <row r="943" spans="1:40" ht="1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</row>
    <row r="944" spans="1:40" ht="1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</row>
    <row r="945" spans="1:40" ht="1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</row>
    <row r="946" spans="1:40" ht="1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</row>
    <row r="947" spans="1:40" ht="1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</row>
    <row r="948" spans="1:40" ht="1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</row>
    <row r="949" spans="1:40" ht="1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</row>
    <row r="950" spans="1:40" ht="1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</row>
    <row r="951" spans="1:40" ht="1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</row>
    <row r="952" spans="1:40" ht="1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</row>
    <row r="953" spans="1:40" ht="1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</row>
    <row r="954" spans="1:40" ht="1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</row>
    <row r="955" spans="1:40" ht="1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</row>
    <row r="956" spans="1:40" ht="1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</row>
    <row r="957" spans="1:40" ht="1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</row>
    <row r="958" spans="1:40" ht="1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</row>
    <row r="959" spans="1:40" ht="1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</row>
    <row r="960" spans="1:40" ht="1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</row>
    <row r="961" spans="1:40" ht="1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</row>
    <row r="962" spans="1:40" ht="1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</row>
    <row r="963" spans="1:40" ht="1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</row>
    <row r="964" spans="1:40" ht="1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</row>
    <row r="965" spans="1:40" ht="1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</row>
    <row r="966" spans="1:40" ht="1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</row>
    <row r="967" spans="1:40" ht="1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</row>
    <row r="968" spans="1:40" ht="1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</row>
    <row r="969" spans="1:40" ht="1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</row>
    <row r="970" spans="1:40" ht="1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</row>
    <row r="971" spans="1:40" ht="1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</row>
    <row r="972" spans="1:40" ht="1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</row>
    <row r="973" spans="1:40" ht="1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</row>
    <row r="974" spans="1:40" ht="1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</row>
    <row r="975" spans="1:40" ht="1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</row>
    <row r="976" spans="1:40" ht="1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</row>
    <row r="977" spans="1:40" ht="1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</row>
    <row r="978" spans="1:40" ht="1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</row>
    <row r="979" spans="1:40" ht="1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</row>
    <row r="980" spans="1:40" ht="1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</row>
    <row r="981" spans="1:40" ht="1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</row>
    <row r="982" spans="1:40" ht="1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</row>
    <row r="983" spans="1:40" ht="1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</row>
    <row r="984" spans="1:40" ht="1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</row>
    <row r="985" spans="1:40" ht="1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</row>
    <row r="986" spans="1:40" ht="1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</row>
    <row r="987" spans="1:40" ht="1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</row>
    <row r="988" spans="1:40" ht="1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</row>
    <row r="989" spans="1:40" ht="1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</row>
    <row r="990" spans="1:40" ht="1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</row>
    <row r="991" spans="1:40" ht="1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</row>
    <row r="992" spans="1:40" ht="1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</row>
    <row r="993" spans="1:40" ht="1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</row>
  </sheetData>
  <autoFilter ref="A7:AN30" xr:uid="{00000000-0009-0000-0000-000000000000}">
    <sortState xmlns:xlrd2="http://schemas.microsoft.com/office/spreadsheetml/2017/richdata2" ref="A8:AN15">
      <sortCondition ref="C7:C15"/>
    </sortState>
  </autoFilter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95"/>
  <sheetViews>
    <sheetView showGridLines="0" zoomScale="90" zoomScaleNormal="90" workbookViewId="0">
      <selection activeCell="D44" sqref="D44"/>
    </sheetView>
  </sheetViews>
  <sheetFormatPr baseColWidth="10" defaultColWidth="14.44140625" defaultRowHeight="14.4"/>
  <cols>
    <col min="1" max="1" width="6.6640625" style="118" customWidth="1"/>
    <col min="2" max="2" width="72.6640625" style="139" customWidth="1"/>
    <col min="3" max="3" width="8.6640625" style="118" customWidth="1"/>
    <col min="4" max="4" width="0.88671875" style="118" customWidth="1"/>
    <col min="5" max="15" width="8.6640625" style="118" customWidth="1"/>
    <col min="16" max="16" width="0.88671875" style="118" customWidth="1"/>
    <col min="17" max="17" width="8.6640625" style="118" customWidth="1"/>
    <col min="18" max="18" width="11.44140625" style="140" customWidth="1"/>
    <col min="19" max="21" width="10.6640625" style="118" customWidth="1"/>
    <col min="22" max="16384" width="14.44140625" style="118"/>
  </cols>
  <sheetData>
    <row r="1" spans="1:21">
      <c r="A1" s="113"/>
      <c r="B1" s="114"/>
      <c r="C1" s="115"/>
      <c r="D1" s="116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  <c r="Q1" s="115"/>
      <c r="R1" s="117"/>
      <c r="S1" s="116"/>
      <c r="T1" s="116"/>
      <c r="U1" s="116"/>
    </row>
    <row r="2" spans="1:21" ht="15" customHeight="1">
      <c r="A2" s="119"/>
      <c r="B2" s="120"/>
      <c r="C2" s="121"/>
      <c r="D2" s="122"/>
      <c r="E2" s="180" t="s">
        <v>70</v>
      </c>
      <c r="F2" s="181"/>
      <c r="G2" s="181"/>
      <c r="H2" s="181"/>
      <c r="I2" s="181"/>
      <c r="J2" s="181"/>
      <c r="K2" s="181"/>
      <c r="L2" s="181"/>
      <c r="M2" s="182"/>
      <c r="N2" s="167"/>
      <c r="O2" s="121"/>
      <c r="P2" s="122"/>
      <c r="Q2" s="121"/>
      <c r="R2" s="123"/>
      <c r="S2" s="122"/>
      <c r="T2" s="122"/>
      <c r="U2" s="122"/>
    </row>
    <row r="3" spans="1:21" ht="3" customHeight="1">
      <c r="A3" s="113"/>
      <c r="B3" s="114"/>
      <c r="C3" s="115"/>
      <c r="D3" s="116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5"/>
      <c r="R3" s="117"/>
      <c r="S3" s="116"/>
      <c r="T3" s="116"/>
      <c r="U3" s="116"/>
    </row>
    <row r="4" spans="1:21" ht="30" customHeight="1">
      <c r="A4" s="124" t="s">
        <v>71</v>
      </c>
      <c r="B4" s="125" t="s">
        <v>72</v>
      </c>
      <c r="C4" s="126" t="s">
        <v>73</v>
      </c>
      <c r="D4" s="127"/>
      <c r="E4" s="126" t="s">
        <v>74</v>
      </c>
      <c r="F4" s="126" t="s">
        <v>75</v>
      </c>
      <c r="G4" s="126" t="s">
        <v>76</v>
      </c>
      <c r="H4" s="126" t="s">
        <v>77</v>
      </c>
      <c r="I4" s="126" t="s">
        <v>78</v>
      </c>
      <c r="J4" s="126" t="s">
        <v>79</v>
      </c>
      <c r="K4" s="126" t="s">
        <v>80</v>
      </c>
      <c r="L4" s="126" t="s">
        <v>114</v>
      </c>
      <c r="M4" s="126" t="s">
        <v>115</v>
      </c>
      <c r="N4" s="126" t="s">
        <v>145</v>
      </c>
      <c r="O4" s="128" t="s">
        <v>81</v>
      </c>
      <c r="P4" s="127"/>
      <c r="Q4" s="126" t="s">
        <v>30</v>
      </c>
      <c r="R4" s="129"/>
      <c r="S4" s="127"/>
      <c r="T4" s="127"/>
      <c r="U4" s="127"/>
    </row>
    <row r="5" spans="1:21" ht="15" customHeight="1">
      <c r="A5" s="130">
        <v>4809</v>
      </c>
      <c r="B5" s="138" t="s">
        <v>139</v>
      </c>
      <c r="C5" s="132">
        <v>40</v>
      </c>
      <c r="D5" s="133"/>
      <c r="E5" s="134">
        <v>5</v>
      </c>
      <c r="F5" s="134">
        <v>10</v>
      </c>
      <c r="G5" s="134">
        <v>5</v>
      </c>
      <c r="H5" s="134">
        <v>4</v>
      </c>
      <c r="I5" s="134">
        <v>3</v>
      </c>
      <c r="J5" s="134"/>
      <c r="K5" s="134">
        <v>3</v>
      </c>
      <c r="L5" s="134">
        <v>2</v>
      </c>
      <c r="M5" s="134">
        <v>3</v>
      </c>
      <c r="N5" s="134">
        <v>5</v>
      </c>
      <c r="O5" s="135"/>
      <c r="P5" s="133"/>
      <c r="Q5" s="136">
        <f t="shared" ref="Q5:Q20" si="0">SUM(D5:O5)</f>
        <v>40</v>
      </c>
      <c r="R5" s="137">
        <f t="shared" ref="R5:R20" si="1">+Q5-C5</f>
        <v>0</v>
      </c>
      <c r="S5" s="133"/>
      <c r="T5" s="133"/>
      <c r="U5" s="133"/>
    </row>
    <row r="6" spans="1:21" ht="15" customHeight="1">
      <c r="A6" s="130">
        <v>7501</v>
      </c>
      <c r="B6" s="138" t="s">
        <v>140</v>
      </c>
      <c r="C6" s="132">
        <v>40</v>
      </c>
      <c r="D6" s="133"/>
      <c r="E6" s="134">
        <v>5</v>
      </c>
      <c r="F6" s="134">
        <v>8</v>
      </c>
      <c r="G6" s="134">
        <v>5</v>
      </c>
      <c r="H6" s="134">
        <v>4</v>
      </c>
      <c r="I6" s="134">
        <v>4</v>
      </c>
      <c r="J6" s="134"/>
      <c r="K6" s="134">
        <v>3</v>
      </c>
      <c r="L6" s="134">
        <v>3</v>
      </c>
      <c r="M6" s="134">
        <v>3</v>
      </c>
      <c r="N6" s="134">
        <v>5</v>
      </c>
      <c r="O6" s="135"/>
      <c r="P6" s="133"/>
      <c r="Q6" s="136">
        <f t="shared" si="0"/>
        <v>40</v>
      </c>
      <c r="R6" s="137">
        <f t="shared" si="1"/>
        <v>0</v>
      </c>
      <c r="S6" s="133"/>
      <c r="T6" s="133"/>
      <c r="U6" s="133"/>
    </row>
    <row r="7" spans="1:21" ht="15" customHeight="1">
      <c r="A7" s="130">
        <v>4281</v>
      </c>
      <c r="B7" s="138" t="s">
        <v>138</v>
      </c>
      <c r="C7" s="132">
        <v>30</v>
      </c>
      <c r="D7" s="133"/>
      <c r="E7" s="134">
        <v>3</v>
      </c>
      <c r="F7" s="134">
        <v>8</v>
      </c>
      <c r="G7" s="134">
        <v>3</v>
      </c>
      <c r="H7" s="134">
        <v>3</v>
      </c>
      <c r="I7" s="134">
        <v>3</v>
      </c>
      <c r="J7" s="134">
        <v>3</v>
      </c>
      <c r="K7" s="134">
        <v>3</v>
      </c>
      <c r="L7" s="134">
        <v>3</v>
      </c>
      <c r="M7" s="134">
        <v>3</v>
      </c>
      <c r="N7" s="134">
        <v>3</v>
      </c>
      <c r="O7" s="135"/>
      <c r="P7" s="133"/>
      <c r="Q7" s="136">
        <f t="shared" si="0"/>
        <v>35</v>
      </c>
      <c r="R7" s="137">
        <f t="shared" si="1"/>
        <v>5</v>
      </c>
      <c r="S7" s="133"/>
      <c r="T7" s="133"/>
      <c r="U7" s="133"/>
    </row>
    <row r="8" spans="1:21" ht="15" customHeight="1">
      <c r="A8" s="130">
        <v>3593</v>
      </c>
      <c r="B8" s="138" t="s">
        <v>128</v>
      </c>
      <c r="C8" s="132">
        <v>5</v>
      </c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5">
        <v>5</v>
      </c>
      <c r="P8" s="133"/>
      <c r="Q8" s="136">
        <f t="shared" si="0"/>
        <v>5</v>
      </c>
      <c r="R8" s="137">
        <f t="shared" si="1"/>
        <v>0</v>
      </c>
      <c r="S8" s="133"/>
      <c r="T8" s="133"/>
      <c r="U8" s="133"/>
    </row>
    <row r="9" spans="1:21" ht="15" customHeight="1">
      <c r="A9" s="130">
        <v>8366</v>
      </c>
      <c r="B9" s="138" t="s">
        <v>129</v>
      </c>
      <c r="C9" s="132">
        <v>5</v>
      </c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>
        <v>5</v>
      </c>
      <c r="P9" s="133"/>
      <c r="Q9" s="136">
        <f t="shared" si="0"/>
        <v>5</v>
      </c>
      <c r="R9" s="137">
        <f t="shared" si="1"/>
        <v>0</v>
      </c>
      <c r="S9" s="133"/>
      <c r="T9" s="133"/>
      <c r="U9" s="133"/>
    </row>
    <row r="10" spans="1:21" ht="15" customHeight="1">
      <c r="A10" s="130">
        <v>44</v>
      </c>
      <c r="B10" s="138" t="s">
        <v>130</v>
      </c>
      <c r="C10" s="132">
        <v>110</v>
      </c>
      <c r="D10" s="133"/>
      <c r="E10" s="134">
        <v>10</v>
      </c>
      <c r="F10" s="134">
        <v>30</v>
      </c>
      <c r="G10" s="134">
        <v>10</v>
      </c>
      <c r="H10" s="134">
        <v>10</v>
      </c>
      <c r="I10" s="134">
        <v>10</v>
      </c>
      <c r="J10" s="134">
        <v>10</v>
      </c>
      <c r="K10" s="134">
        <v>10</v>
      </c>
      <c r="L10" s="134">
        <v>10</v>
      </c>
      <c r="M10" s="134">
        <v>10</v>
      </c>
      <c r="N10" s="134"/>
      <c r="O10" s="135"/>
      <c r="P10" s="133"/>
      <c r="Q10" s="136">
        <f t="shared" si="0"/>
        <v>110</v>
      </c>
      <c r="R10" s="137">
        <f t="shared" si="1"/>
        <v>0</v>
      </c>
      <c r="S10" s="133"/>
      <c r="T10" s="133"/>
      <c r="U10" s="133"/>
    </row>
    <row r="11" spans="1:21" ht="15" customHeight="1">
      <c r="A11" s="130">
        <v>284</v>
      </c>
      <c r="B11" s="131" t="s">
        <v>84</v>
      </c>
      <c r="C11" s="132">
        <v>20</v>
      </c>
      <c r="D11" s="133"/>
      <c r="E11" s="134">
        <v>5</v>
      </c>
      <c r="F11" s="134"/>
      <c r="G11" s="134"/>
      <c r="H11" s="134"/>
      <c r="I11" s="134"/>
      <c r="J11" s="134"/>
      <c r="K11" s="134">
        <v>5</v>
      </c>
      <c r="L11" s="134">
        <v>5</v>
      </c>
      <c r="M11" s="134">
        <v>5</v>
      </c>
      <c r="N11" s="134"/>
      <c r="O11" s="135"/>
      <c r="P11" s="133"/>
      <c r="Q11" s="136">
        <f t="shared" si="0"/>
        <v>20</v>
      </c>
      <c r="R11" s="137">
        <f t="shared" si="1"/>
        <v>0</v>
      </c>
      <c r="S11" s="133"/>
      <c r="T11" s="133"/>
      <c r="U11" s="133"/>
    </row>
    <row r="12" spans="1:21" ht="15" customHeight="1">
      <c r="A12" s="130">
        <v>9298</v>
      </c>
      <c r="B12" s="138" t="s">
        <v>92</v>
      </c>
      <c r="C12" s="132">
        <v>20</v>
      </c>
      <c r="D12" s="133"/>
      <c r="E12" s="134"/>
      <c r="F12" s="134"/>
      <c r="G12" s="134"/>
      <c r="H12" s="134"/>
      <c r="I12" s="134"/>
      <c r="J12" s="134"/>
      <c r="K12" s="134">
        <v>8</v>
      </c>
      <c r="L12" s="134">
        <v>5</v>
      </c>
      <c r="M12" s="134">
        <v>7</v>
      </c>
      <c r="N12" s="134"/>
      <c r="O12" s="135"/>
      <c r="P12" s="133"/>
      <c r="Q12" s="136">
        <f t="shared" si="0"/>
        <v>20</v>
      </c>
      <c r="R12" s="137">
        <f t="shared" si="1"/>
        <v>0</v>
      </c>
      <c r="S12" s="133"/>
      <c r="T12" s="133"/>
      <c r="U12" s="133"/>
    </row>
    <row r="13" spans="1:21" ht="15" customHeight="1">
      <c r="A13" s="130">
        <v>46</v>
      </c>
      <c r="B13" s="138" t="s">
        <v>82</v>
      </c>
      <c r="C13" s="132">
        <v>250</v>
      </c>
      <c r="D13" s="133"/>
      <c r="E13" s="134">
        <v>32</v>
      </c>
      <c r="F13" s="134">
        <f>16*3</f>
        <v>48</v>
      </c>
      <c r="G13" s="134"/>
      <c r="H13" s="134">
        <v>32</v>
      </c>
      <c r="I13" s="134">
        <v>32</v>
      </c>
      <c r="J13" s="134">
        <v>16</v>
      </c>
      <c r="K13" s="134">
        <v>32</v>
      </c>
      <c r="L13" s="134">
        <v>32</v>
      </c>
      <c r="M13" s="134">
        <v>26</v>
      </c>
      <c r="N13" s="134"/>
      <c r="O13" s="135"/>
      <c r="P13" s="133"/>
      <c r="Q13" s="136">
        <f t="shared" si="0"/>
        <v>250</v>
      </c>
      <c r="R13" s="137">
        <f t="shared" si="1"/>
        <v>0</v>
      </c>
      <c r="S13" s="133"/>
      <c r="T13" s="133"/>
      <c r="U13" s="133"/>
    </row>
    <row r="14" spans="1:21" ht="15" customHeight="1">
      <c r="A14" s="130">
        <v>47</v>
      </c>
      <c r="B14" s="138" t="s">
        <v>131</v>
      </c>
      <c r="C14" s="132">
        <v>110</v>
      </c>
      <c r="D14" s="133"/>
      <c r="E14" s="134">
        <v>10</v>
      </c>
      <c r="F14" s="134">
        <v>30</v>
      </c>
      <c r="G14" s="134">
        <v>10</v>
      </c>
      <c r="H14" s="134">
        <v>10</v>
      </c>
      <c r="I14" s="134">
        <v>10</v>
      </c>
      <c r="J14" s="134">
        <v>10</v>
      </c>
      <c r="K14" s="134">
        <v>10</v>
      </c>
      <c r="L14" s="134">
        <v>10</v>
      </c>
      <c r="M14" s="134">
        <v>10</v>
      </c>
      <c r="N14" s="134"/>
      <c r="O14" s="135"/>
      <c r="P14" s="133"/>
      <c r="Q14" s="136">
        <f t="shared" si="0"/>
        <v>110</v>
      </c>
      <c r="R14" s="137">
        <f t="shared" si="1"/>
        <v>0</v>
      </c>
      <c r="S14" s="133"/>
      <c r="T14" s="133"/>
      <c r="U14" s="133"/>
    </row>
    <row r="15" spans="1:21" ht="15" customHeight="1">
      <c r="A15" s="130">
        <v>49</v>
      </c>
      <c r="B15" s="138" t="s">
        <v>133</v>
      </c>
      <c r="C15" s="132">
        <v>50</v>
      </c>
      <c r="D15" s="133"/>
      <c r="E15" s="134">
        <v>5</v>
      </c>
      <c r="F15" s="134">
        <v>15</v>
      </c>
      <c r="G15" s="134"/>
      <c r="H15" s="134">
        <v>20</v>
      </c>
      <c r="I15" s="134">
        <v>5</v>
      </c>
      <c r="J15" s="134"/>
      <c r="K15" s="134">
        <v>5</v>
      </c>
      <c r="L15" s="134"/>
      <c r="M15" s="134"/>
      <c r="N15" s="134"/>
      <c r="O15" s="135"/>
      <c r="P15" s="133"/>
      <c r="Q15" s="136">
        <f t="shared" si="0"/>
        <v>50</v>
      </c>
      <c r="R15" s="137">
        <f t="shared" si="1"/>
        <v>0</v>
      </c>
      <c r="S15" s="133"/>
      <c r="T15" s="133"/>
      <c r="U15" s="133"/>
    </row>
    <row r="16" spans="1:21" ht="15" customHeight="1">
      <c r="A16" s="130">
        <v>50</v>
      </c>
      <c r="B16" s="138" t="s">
        <v>134</v>
      </c>
      <c r="C16" s="132">
        <v>40</v>
      </c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5">
        <v>40</v>
      </c>
      <c r="P16" s="133"/>
      <c r="Q16" s="136">
        <f t="shared" si="0"/>
        <v>40</v>
      </c>
      <c r="R16" s="137">
        <f t="shared" si="1"/>
        <v>0</v>
      </c>
      <c r="S16" s="133"/>
      <c r="T16" s="133"/>
      <c r="U16" s="133"/>
    </row>
    <row r="17" spans="1:21" ht="15" customHeight="1">
      <c r="A17" s="130">
        <v>51</v>
      </c>
      <c r="B17" s="138" t="s">
        <v>135</v>
      </c>
      <c r="C17" s="132">
        <v>172</v>
      </c>
      <c r="D17" s="133"/>
      <c r="E17" s="134">
        <v>25</v>
      </c>
      <c r="F17" s="134">
        <v>30</v>
      </c>
      <c r="G17" s="134"/>
      <c r="H17" s="134">
        <v>22</v>
      </c>
      <c r="I17" s="134">
        <v>25</v>
      </c>
      <c r="J17" s="134"/>
      <c r="K17" s="134">
        <v>20</v>
      </c>
      <c r="L17" s="134">
        <v>10</v>
      </c>
      <c r="M17" s="134"/>
      <c r="N17" s="134"/>
      <c r="O17" s="135">
        <v>40</v>
      </c>
      <c r="P17" s="133"/>
      <c r="Q17" s="136">
        <f t="shared" si="0"/>
        <v>172</v>
      </c>
      <c r="R17" s="137">
        <f t="shared" si="1"/>
        <v>0</v>
      </c>
      <c r="S17" s="133"/>
      <c r="T17" s="133"/>
      <c r="U17" s="133"/>
    </row>
    <row r="18" spans="1:21" ht="15" customHeight="1">
      <c r="A18" s="130">
        <v>52</v>
      </c>
      <c r="B18" s="138" t="s">
        <v>96</v>
      </c>
      <c r="C18" s="132">
        <v>40</v>
      </c>
      <c r="D18" s="133"/>
      <c r="E18" s="134">
        <v>15</v>
      </c>
      <c r="F18" s="134"/>
      <c r="G18" s="134"/>
      <c r="H18" s="134">
        <v>10</v>
      </c>
      <c r="I18" s="134">
        <v>5</v>
      </c>
      <c r="J18" s="134"/>
      <c r="K18" s="134">
        <v>5</v>
      </c>
      <c r="L18" s="134"/>
      <c r="M18" s="134">
        <v>5</v>
      </c>
      <c r="N18" s="134"/>
      <c r="O18" s="135"/>
      <c r="P18" s="133"/>
      <c r="Q18" s="136">
        <f t="shared" si="0"/>
        <v>40</v>
      </c>
      <c r="R18" s="137">
        <f t="shared" si="1"/>
        <v>0</v>
      </c>
      <c r="S18" s="133"/>
      <c r="T18" s="133"/>
      <c r="U18" s="133"/>
    </row>
    <row r="19" spans="1:21" ht="15" customHeight="1">
      <c r="A19" s="130">
        <v>53</v>
      </c>
      <c r="B19" s="138" t="s">
        <v>97</v>
      </c>
      <c r="C19" s="132">
        <v>60</v>
      </c>
      <c r="D19" s="133"/>
      <c r="E19" s="134">
        <v>5</v>
      </c>
      <c r="F19" s="134">
        <v>35</v>
      </c>
      <c r="G19" s="134">
        <v>5</v>
      </c>
      <c r="H19" s="134"/>
      <c r="I19" s="134"/>
      <c r="J19" s="134"/>
      <c r="K19" s="134">
        <v>5</v>
      </c>
      <c r="L19" s="134"/>
      <c r="M19" s="134">
        <v>10</v>
      </c>
      <c r="N19" s="134"/>
      <c r="O19" s="135"/>
      <c r="P19" s="133"/>
      <c r="Q19" s="136">
        <f t="shared" si="0"/>
        <v>60</v>
      </c>
      <c r="R19" s="137">
        <f t="shared" si="1"/>
        <v>0</v>
      </c>
      <c r="S19" s="133"/>
      <c r="T19" s="133"/>
      <c r="U19" s="133"/>
    </row>
    <row r="20" spans="1:21" ht="15" customHeight="1">
      <c r="A20" s="130">
        <v>61</v>
      </c>
      <c r="B20" s="138" t="s">
        <v>99</v>
      </c>
      <c r="C20" s="132">
        <v>40</v>
      </c>
      <c r="D20" s="133"/>
      <c r="E20" s="134">
        <v>5</v>
      </c>
      <c r="F20" s="134">
        <v>20</v>
      </c>
      <c r="G20" s="134">
        <v>3</v>
      </c>
      <c r="H20" s="134"/>
      <c r="I20" s="134">
        <v>3</v>
      </c>
      <c r="J20" s="134">
        <v>3</v>
      </c>
      <c r="K20" s="134">
        <v>3</v>
      </c>
      <c r="L20" s="134"/>
      <c r="M20" s="134"/>
      <c r="N20" s="134">
        <v>3</v>
      </c>
      <c r="O20" s="135"/>
      <c r="P20" s="133"/>
      <c r="Q20" s="136">
        <f t="shared" si="0"/>
        <v>40</v>
      </c>
      <c r="R20" s="137">
        <f t="shared" si="1"/>
        <v>0</v>
      </c>
      <c r="S20" s="133"/>
      <c r="T20" s="133"/>
      <c r="U20" s="133"/>
    </row>
    <row r="21" spans="1:21" ht="15.75" customHeight="1">
      <c r="A21" s="113"/>
      <c r="B21" s="114"/>
      <c r="C21" s="115"/>
      <c r="D21" s="116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6"/>
      <c r="Q21" s="115"/>
      <c r="R21" s="117"/>
      <c r="S21" s="116"/>
      <c r="T21" s="116"/>
      <c r="U21" s="116"/>
    </row>
    <row r="22" spans="1:21" ht="15.75" customHeight="1">
      <c r="A22" s="113"/>
      <c r="B22" s="114"/>
      <c r="C22" s="115"/>
      <c r="D22" s="116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6"/>
      <c r="Q22" s="115"/>
      <c r="R22" s="117"/>
      <c r="S22" s="116"/>
      <c r="T22" s="116"/>
      <c r="U22" s="116"/>
    </row>
    <row r="23" spans="1:21" ht="15.75" customHeight="1">
      <c r="A23" s="113"/>
      <c r="B23" s="114"/>
      <c r="C23" s="115"/>
      <c r="D23" s="116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6"/>
      <c r="Q23" s="115"/>
      <c r="R23" s="117"/>
      <c r="S23" s="116"/>
      <c r="T23" s="116"/>
      <c r="U23" s="116"/>
    </row>
    <row r="24" spans="1:21" ht="15.75" customHeight="1">
      <c r="A24" s="113"/>
      <c r="B24" s="114"/>
      <c r="C24" s="115"/>
      <c r="D24" s="116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6"/>
      <c r="Q24" s="115"/>
      <c r="R24" s="117"/>
      <c r="S24" s="116"/>
      <c r="T24" s="116"/>
      <c r="U24" s="116"/>
    </row>
    <row r="25" spans="1:21" ht="15.75" customHeight="1">
      <c r="A25" s="113"/>
      <c r="B25" s="114"/>
      <c r="C25" s="115"/>
      <c r="D25" s="116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6"/>
      <c r="Q25" s="115"/>
      <c r="R25" s="117"/>
      <c r="S25" s="116"/>
      <c r="T25" s="116"/>
      <c r="U25" s="116"/>
    </row>
    <row r="26" spans="1:21" ht="15.75" customHeight="1">
      <c r="A26" s="113"/>
      <c r="B26" s="114"/>
      <c r="C26" s="115"/>
      <c r="D26" s="116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6"/>
      <c r="Q26" s="115"/>
      <c r="R26" s="117"/>
      <c r="S26" s="116"/>
      <c r="T26" s="116"/>
      <c r="U26" s="116"/>
    </row>
    <row r="27" spans="1:21" ht="15.75" customHeight="1">
      <c r="A27" s="113"/>
      <c r="B27" s="114"/>
      <c r="C27" s="115"/>
      <c r="D27" s="116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6"/>
      <c r="Q27" s="115"/>
      <c r="R27" s="117"/>
      <c r="S27" s="116"/>
      <c r="T27" s="116"/>
      <c r="U27" s="116"/>
    </row>
    <row r="28" spans="1:21" ht="15.75" customHeight="1">
      <c r="A28" s="113"/>
      <c r="B28" s="114"/>
      <c r="C28" s="115"/>
      <c r="D28" s="116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5"/>
      <c r="R28" s="117"/>
      <c r="S28" s="116"/>
      <c r="T28" s="116"/>
      <c r="U28" s="116"/>
    </row>
    <row r="29" spans="1:21" ht="15.75" customHeight="1">
      <c r="A29" s="113"/>
      <c r="B29" s="114"/>
      <c r="C29" s="115"/>
      <c r="D29" s="116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  <c r="Q29" s="115"/>
      <c r="R29" s="117"/>
      <c r="S29" s="116"/>
      <c r="T29" s="116"/>
      <c r="U29" s="116"/>
    </row>
    <row r="30" spans="1:21" ht="15.75" customHeight="1">
      <c r="A30" s="113"/>
      <c r="B30" s="114"/>
      <c r="C30" s="115"/>
      <c r="D30" s="116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115"/>
      <c r="R30" s="117"/>
      <c r="S30" s="116"/>
      <c r="T30" s="116"/>
      <c r="U30" s="116"/>
    </row>
    <row r="31" spans="1:21" ht="15.75" customHeight="1">
      <c r="A31" s="113"/>
      <c r="B31" s="114"/>
      <c r="C31" s="115"/>
      <c r="D31" s="116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6"/>
      <c r="Q31" s="115"/>
      <c r="R31" s="117"/>
      <c r="S31" s="116"/>
      <c r="T31" s="116"/>
      <c r="U31" s="116"/>
    </row>
    <row r="32" spans="1:21" ht="15.75" customHeight="1">
      <c r="A32" s="113"/>
      <c r="B32" s="114"/>
      <c r="C32" s="115"/>
      <c r="D32" s="116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  <c r="Q32" s="115"/>
      <c r="R32" s="117"/>
      <c r="S32" s="116"/>
      <c r="T32" s="116"/>
      <c r="U32" s="116"/>
    </row>
    <row r="33" spans="1:21" ht="15.75" customHeight="1">
      <c r="A33" s="113"/>
      <c r="B33" s="114"/>
      <c r="C33" s="115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6"/>
      <c r="Q33" s="115"/>
      <c r="R33" s="117"/>
      <c r="S33" s="116"/>
      <c r="T33" s="116"/>
      <c r="U33" s="116"/>
    </row>
    <row r="34" spans="1:21" ht="15.75" customHeight="1">
      <c r="A34" s="113"/>
      <c r="B34" s="114"/>
      <c r="C34" s="115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115"/>
      <c r="R34" s="117"/>
      <c r="S34" s="116"/>
      <c r="T34" s="116"/>
      <c r="U34" s="116"/>
    </row>
    <row r="35" spans="1:21" ht="15.75" customHeight="1">
      <c r="A35" s="113"/>
      <c r="B35" s="114"/>
      <c r="C35" s="115"/>
      <c r="D35" s="116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6"/>
      <c r="Q35" s="115"/>
      <c r="R35" s="117"/>
      <c r="S35" s="116"/>
      <c r="T35" s="116"/>
      <c r="U35" s="116"/>
    </row>
    <row r="36" spans="1:21" ht="15.75" customHeight="1">
      <c r="A36" s="113"/>
      <c r="B36" s="114"/>
      <c r="C36" s="115"/>
      <c r="D36" s="116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  <c r="Q36" s="115"/>
      <c r="R36" s="117"/>
      <c r="S36" s="116"/>
      <c r="T36" s="116"/>
      <c r="U36" s="116"/>
    </row>
    <row r="37" spans="1:21" ht="15.75" customHeight="1">
      <c r="A37" s="113"/>
      <c r="B37" s="114"/>
      <c r="C37" s="115"/>
      <c r="D37" s="116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6"/>
      <c r="Q37" s="115"/>
      <c r="R37" s="117"/>
      <c r="S37" s="116"/>
      <c r="T37" s="116"/>
      <c r="U37" s="116"/>
    </row>
    <row r="38" spans="1:21" ht="15.75" customHeight="1">
      <c r="A38" s="113"/>
      <c r="B38" s="114"/>
      <c r="C38" s="115"/>
      <c r="D38" s="116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  <c r="Q38" s="115"/>
      <c r="R38" s="117"/>
      <c r="S38" s="116"/>
      <c r="T38" s="116"/>
      <c r="U38" s="116"/>
    </row>
    <row r="39" spans="1:21" ht="15.75" customHeight="1">
      <c r="A39" s="113"/>
      <c r="B39" s="114"/>
      <c r="C39" s="115"/>
      <c r="D39" s="116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6"/>
      <c r="Q39" s="115"/>
      <c r="R39" s="117"/>
      <c r="S39" s="116"/>
      <c r="T39" s="116"/>
      <c r="U39" s="116"/>
    </row>
    <row r="40" spans="1:21" ht="15.75" customHeight="1">
      <c r="A40" s="113"/>
      <c r="B40" s="114"/>
      <c r="C40" s="115"/>
      <c r="D40" s="116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6"/>
      <c r="Q40" s="115"/>
      <c r="R40" s="117"/>
      <c r="S40" s="116"/>
      <c r="T40" s="116"/>
      <c r="U40" s="116"/>
    </row>
    <row r="41" spans="1:21" ht="15.75" customHeight="1">
      <c r="A41" s="113"/>
      <c r="B41" s="114"/>
      <c r="C41" s="115"/>
      <c r="D41" s="116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6"/>
      <c r="Q41" s="115"/>
      <c r="R41" s="117"/>
      <c r="S41" s="116"/>
      <c r="T41" s="116"/>
      <c r="U41" s="116"/>
    </row>
    <row r="42" spans="1:21" ht="15.75" customHeight="1">
      <c r="A42" s="113"/>
      <c r="B42" s="114"/>
      <c r="C42" s="115"/>
      <c r="D42" s="116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6"/>
      <c r="Q42" s="115"/>
      <c r="R42" s="117"/>
      <c r="S42" s="116"/>
      <c r="T42" s="116"/>
      <c r="U42" s="116"/>
    </row>
    <row r="43" spans="1:21" ht="15.75" customHeight="1">
      <c r="A43" s="113"/>
      <c r="B43" s="114"/>
      <c r="C43" s="115"/>
      <c r="D43" s="116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6"/>
      <c r="Q43" s="115"/>
      <c r="R43" s="117"/>
      <c r="S43" s="116"/>
      <c r="T43" s="116"/>
      <c r="U43" s="116"/>
    </row>
    <row r="44" spans="1:21" ht="15.75" customHeight="1">
      <c r="A44" s="113"/>
      <c r="B44" s="114"/>
      <c r="C44" s="115"/>
      <c r="D44" s="116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6"/>
      <c r="Q44" s="115"/>
      <c r="R44" s="117"/>
      <c r="S44" s="116"/>
      <c r="T44" s="116"/>
      <c r="U44" s="116"/>
    </row>
    <row r="45" spans="1:21" ht="15.75" customHeight="1">
      <c r="A45" s="113"/>
      <c r="B45" s="114"/>
      <c r="C45" s="115"/>
      <c r="D45" s="116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6"/>
      <c r="Q45" s="115"/>
      <c r="R45" s="117"/>
      <c r="S45" s="116"/>
      <c r="T45" s="116"/>
      <c r="U45" s="116"/>
    </row>
    <row r="46" spans="1:21" ht="15.75" customHeight="1">
      <c r="A46" s="113"/>
      <c r="B46" s="114"/>
      <c r="C46" s="115"/>
      <c r="D46" s="116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6"/>
      <c r="Q46" s="115"/>
      <c r="R46" s="117"/>
      <c r="S46" s="116"/>
      <c r="T46" s="116"/>
      <c r="U46" s="116"/>
    </row>
    <row r="47" spans="1:21" ht="15.75" customHeight="1">
      <c r="A47" s="113"/>
      <c r="B47" s="114"/>
      <c r="C47" s="115"/>
      <c r="D47" s="116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6"/>
      <c r="Q47" s="115"/>
      <c r="R47" s="117"/>
      <c r="S47" s="116"/>
      <c r="T47" s="116"/>
      <c r="U47" s="116"/>
    </row>
    <row r="48" spans="1:21" ht="15.75" customHeight="1">
      <c r="A48" s="113"/>
      <c r="B48" s="114"/>
      <c r="C48" s="115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  <c r="Q48" s="115"/>
      <c r="R48" s="117"/>
      <c r="S48" s="116"/>
      <c r="T48" s="116"/>
      <c r="U48" s="116"/>
    </row>
    <row r="49" spans="1:21" ht="15.75" customHeight="1">
      <c r="A49" s="113"/>
      <c r="B49" s="114"/>
      <c r="C49" s="115"/>
      <c r="D49" s="116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115"/>
      <c r="R49" s="117"/>
      <c r="S49" s="116"/>
      <c r="T49" s="116"/>
      <c r="U49" s="116"/>
    </row>
    <row r="50" spans="1:21" ht="15.75" customHeight="1">
      <c r="A50" s="113"/>
      <c r="B50" s="114"/>
      <c r="C50" s="115"/>
      <c r="D50" s="116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115"/>
      <c r="R50" s="117"/>
      <c r="S50" s="116"/>
      <c r="T50" s="116"/>
      <c r="U50" s="116"/>
    </row>
    <row r="51" spans="1:21" ht="15.75" customHeight="1">
      <c r="A51" s="113"/>
      <c r="B51" s="114"/>
      <c r="C51" s="115"/>
      <c r="D51" s="116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6"/>
      <c r="Q51" s="115"/>
      <c r="R51" s="117"/>
      <c r="S51" s="116"/>
      <c r="T51" s="116"/>
      <c r="U51" s="116"/>
    </row>
    <row r="52" spans="1:21" ht="15.75" customHeight="1">
      <c r="A52" s="113"/>
      <c r="B52" s="114"/>
      <c r="C52" s="115"/>
      <c r="D52" s="116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6"/>
      <c r="Q52" s="115"/>
      <c r="R52" s="117"/>
      <c r="S52" s="116"/>
      <c r="T52" s="116"/>
      <c r="U52" s="116"/>
    </row>
    <row r="53" spans="1:21" ht="15.75" customHeight="1">
      <c r="A53" s="113"/>
      <c r="B53" s="114"/>
      <c r="C53" s="115"/>
      <c r="D53" s="116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6"/>
      <c r="Q53" s="115"/>
      <c r="R53" s="117"/>
      <c r="S53" s="116"/>
      <c r="T53" s="116"/>
      <c r="U53" s="116"/>
    </row>
    <row r="54" spans="1:21" ht="15.75" customHeight="1">
      <c r="A54" s="113"/>
      <c r="B54" s="114"/>
      <c r="C54" s="115"/>
      <c r="D54" s="116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6"/>
      <c r="Q54" s="115"/>
      <c r="R54" s="117"/>
      <c r="S54" s="116"/>
      <c r="T54" s="116"/>
      <c r="U54" s="116"/>
    </row>
    <row r="55" spans="1:21" ht="15.75" customHeight="1">
      <c r="A55" s="113"/>
      <c r="B55" s="114"/>
      <c r="C55" s="115"/>
      <c r="D55" s="116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  <c r="Q55" s="115"/>
      <c r="R55" s="117"/>
      <c r="S55" s="116"/>
      <c r="T55" s="116"/>
      <c r="U55" s="116"/>
    </row>
    <row r="56" spans="1:21" ht="15.75" customHeight="1">
      <c r="A56" s="113"/>
      <c r="B56" s="114"/>
      <c r="C56" s="115"/>
      <c r="D56" s="116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6"/>
      <c r="Q56" s="115"/>
      <c r="R56" s="117"/>
      <c r="S56" s="116"/>
      <c r="T56" s="116"/>
      <c r="U56" s="116"/>
    </row>
    <row r="57" spans="1:21" ht="15.75" customHeight="1">
      <c r="A57" s="113"/>
      <c r="B57" s="114"/>
      <c r="C57" s="115"/>
      <c r="D57" s="116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6"/>
      <c r="Q57" s="115"/>
      <c r="R57" s="117"/>
      <c r="S57" s="116"/>
      <c r="T57" s="116"/>
      <c r="U57" s="116"/>
    </row>
    <row r="58" spans="1:21" ht="15.75" customHeight="1">
      <c r="A58" s="113"/>
      <c r="B58" s="114"/>
      <c r="C58" s="115"/>
      <c r="D58" s="116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6"/>
      <c r="Q58" s="115"/>
      <c r="R58" s="117"/>
      <c r="S58" s="116"/>
      <c r="T58" s="116"/>
      <c r="U58" s="116"/>
    </row>
    <row r="59" spans="1:21" ht="15.75" customHeight="1">
      <c r="A59" s="113"/>
      <c r="B59" s="114"/>
      <c r="C59" s="115"/>
      <c r="D59" s="116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115"/>
      <c r="R59" s="117"/>
      <c r="S59" s="116"/>
      <c r="T59" s="116"/>
      <c r="U59" s="116"/>
    </row>
    <row r="60" spans="1:21" ht="15.75" customHeight="1">
      <c r="A60" s="113"/>
      <c r="B60" s="114"/>
      <c r="C60" s="115"/>
      <c r="D60" s="116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6"/>
      <c r="Q60" s="115"/>
      <c r="R60" s="117"/>
      <c r="S60" s="116"/>
      <c r="T60" s="116"/>
      <c r="U60" s="116"/>
    </row>
    <row r="61" spans="1:21" ht="15.75" customHeight="1">
      <c r="A61" s="113"/>
      <c r="B61" s="114"/>
      <c r="C61" s="115"/>
      <c r="D61" s="116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6"/>
      <c r="Q61" s="115"/>
      <c r="R61" s="117"/>
      <c r="S61" s="116"/>
      <c r="T61" s="116"/>
      <c r="U61" s="116"/>
    </row>
    <row r="62" spans="1:21" ht="15.75" customHeight="1">
      <c r="A62" s="113"/>
      <c r="B62" s="114"/>
      <c r="C62" s="115"/>
      <c r="D62" s="116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  <c r="Q62" s="115"/>
      <c r="R62" s="117"/>
      <c r="S62" s="116"/>
      <c r="T62" s="116"/>
      <c r="U62" s="116"/>
    </row>
    <row r="63" spans="1:21" ht="15.75" customHeight="1">
      <c r="A63" s="113"/>
      <c r="B63" s="114"/>
      <c r="C63" s="115"/>
      <c r="D63" s="116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  <c r="Q63" s="115"/>
      <c r="R63" s="117"/>
      <c r="S63" s="116"/>
      <c r="T63" s="116"/>
      <c r="U63" s="116"/>
    </row>
    <row r="64" spans="1:21" ht="15.75" customHeight="1">
      <c r="A64" s="113"/>
      <c r="B64" s="114"/>
      <c r="C64" s="115"/>
      <c r="D64" s="116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6"/>
      <c r="Q64" s="115"/>
      <c r="R64" s="117"/>
      <c r="S64" s="116"/>
      <c r="T64" s="116"/>
      <c r="U64" s="116"/>
    </row>
    <row r="65" spans="1:21" ht="15.75" customHeight="1">
      <c r="A65" s="113"/>
      <c r="B65" s="114"/>
      <c r="C65" s="115"/>
      <c r="D65" s="116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6"/>
      <c r="Q65" s="115"/>
      <c r="R65" s="117"/>
      <c r="S65" s="116"/>
      <c r="T65" s="116"/>
      <c r="U65" s="116"/>
    </row>
    <row r="66" spans="1:21" ht="15.75" customHeight="1">
      <c r="A66" s="113"/>
      <c r="B66" s="114"/>
      <c r="C66" s="115"/>
      <c r="D66" s="116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6"/>
      <c r="Q66" s="115"/>
      <c r="R66" s="117"/>
      <c r="S66" s="116"/>
      <c r="T66" s="116"/>
      <c r="U66" s="116"/>
    </row>
    <row r="67" spans="1:21" ht="15.75" customHeight="1">
      <c r="A67" s="113"/>
      <c r="B67" s="114"/>
      <c r="C67" s="115"/>
      <c r="D67" s="116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6"/>
      <c r="Q67" s="115"/>
      <c r="R67" s="117"/>
      <c r="S67" s="116"/>
      <c r="T67" s="116"/>
      <c r="U67" s="116"/>
    </row>
    <row r="68" spans="1:21" ht="15.75" customHeight="1">
      <c r="A68" s="113"/>
      <c r="B68" s="114"/>
      <c r="C68" s="115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6"/>
      <c r="Q68" s="115"/>
      <c r="R68" s="117"/>
      <c r="S68" s="116"/>
      <c r="T68" s="116"/>
      <c r="U68" s="116"/>
    </row>
    <row r="69" spans="1:21" ht="15.75" customHeight="1">
      <c r="A69" s="113"/>
      <c r="B69" s="114"/>
      <c r="C69" s="115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6"/>
      <c r="Q69" s="115"/>
      <c r="R69" s="117"/>
      <c r="S69" s="116"/>
      <c r="T69" s="116"/>
      <c r="U69" s="116"/>
    </row>
    <row r="70" spans="1:21" ht="15.75" customHeight="1">
      <c r="A70" s="113"/>
      <c r="B70" s="114"/>
      <c r="C70" s="115"/>
      <c r="D70" s="116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6"/>
      <c r="Q70" s="115"/>
      <c r="R70" s="117"/>
      <c r="S70" s="116"/>
      <c r="T70" s="116"/>
      <c r="U70" s="116"/>
    </row>
    <row r="71" spans="1:21" ht="15.75" customHeight="1">
      <c r="A71" s="113"/>
      <c r="B71" s="114"/>
      <c r="C71" s="115"/>
      <c r="D71" s="116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115"/>
      <c r="R71" s="117"/>
      <c r="S71" s="116"/>
      <c r="T71" s="116"/>
      <c r="U71" s="116"/>
    </row>
    <row r="72" spans="1:21" ht="15.75" customHeight="1">
      <c r="A72" s="113"/>
      <c r="B72" s="114"/>
      <c r="C72" s="115"/>
      <c r="D72" s="116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6"/>
      <c r="Q72" s="115"/>
      <c r="R72" s="117"/>
      <c r="S72" s="116"/>
      <c r="T72" s="116"/>
      <c r="U72" s="116"/>
    </row>
    <row r="73" spans="1:21" ht="15.75" customHeight="1">
      <c r="A73" s="113"/>
      <c r="B73" s="114"/>
      <c r="C73" s="115"/>
      <c r="D73" s="116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6"/>
      <c r="Q73" s="115"/>
      <c r="R73" s="117"/>
      <c r="S73" s="116"/>
      <c r="T73" s="116"/>
      <c r="U73" s="116"/>
    </row>
    <row r="74" spans="1:21" ht="15.75" customHeight="1">
      <c r="A74" s="113"/>
      <c r="B74" s="114"/>
      <c r="C74" s="115"/>
      <c r="D74" s="116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6"/>
      <c r="Q74" s="115"/>
      <c r="R74" s="117"/>
      <c r="S74" s="116"/>
      <c r="T74" s="116"/>
      <c r="U74" s="116"/>
    </row>
    <row r="75" spans="1:21" ht="15.75" customHeight="1">
      <c r="A75" s="113"/>
      <c r="B75" s="114"/>
      <c r="C75" s="115"/>
      <c r="D75" s="116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6"/>
      <c r="Q75" s="115"/>
      <c r="R75" s="117"/>
      <c r="S75" s="116"/>
      <c r="T75" s="116"/>
      <c r="U75" s="116"/>
    </row>
    <row r="76" spans="1:21" ht="15.75" customHeight="1">
      <c r="A76" s="113"/>
      <c r="B76" s="114"/>
      <c r="C76" s="115"/>
      <c r="D76" s="116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6"/>
      <c r="Q76" s="115"/>
      <c r="R76" s="117"/>
      <c r="S76" s="116"/>
      <c r="T76" s="116"/>
      <c r="U76" s="116"/>
    </row>
    <row r="77" spans="1:21" ht="15.75" customHeight="1">
      <c r="A77" s="113"/>
      <c r="B77" s="114"/>
      <c r="C77" s="115"/>
      <c r="D77" s="116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6"/>
      <c r="Q77" s="115"/>
      <c r="R77" s="117"/>
      <c r="S77" s="116"/>
      <c r="T77" s="116"/>
      <c r="U77" s="116"/>
    </row>
    <row r="78" spans="1:21" ht="15.75" customHeight="1">
      <c r="A78" s="113"/>
      <c r="B78" s="114"/>
      <c r="C78" s="115"/>
      <c r="D78" s="11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6"/>
      <c r="Q78" s="115"/>
      <c r="R78" s="117"/>
      <c r="S78" s="116"/>
      <c r="T78" s="116"/>
      <c r="U78" s="116"/>
    </row>
    <row r="79" spans="1:21" ht="15.75" customHeight="1">
      <c r="A79" s="113"/>
      <c r="B79" s="114"/>
      <c r="C79" s="115"/>
      <c r="D79" s="116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6"/>
      <c r="Q79" s="115"/>
      <c r="R79" s="117"/>
      <c r="S79" s="116"/>
      <c r="T79" s="116"/>
      <c r="U79" s="116"/>
    </row>
    <row r="80" spans="1:21" ht="15.75" customHeight="1">
      <c r="A80" s="113"/>
      <c r="B80" s="114"/>
      <c r="C80" s="115"/>
      <c r="D80" s="116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6"/>
      <c r="Q80" s="115"/>
      <c r="R80" s="117"/>
      <c r="S80" s="116"/>
      <c r="T80" s="116"/>
      <c r="U80" s="116"/>
    </row>
    <row r="81" spans="1:21" ht="15.75" customHeight="1">
      <c r="A81" s="113"/>
      <c r="B81" s="114"/>
      <c r="C81" s="115"/>
      <c r="D81" s="116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6"/>
      <c r="Q81" s="115"/>
      <c r="R81" s="117"/>
      <c r="S81" s="116"/>
      <c r="T81" s="116"/>
      <c r="U81" s="116"/>
    </row>
    <row r="82" spans="1:21" ht="15.75" customHeight="1">
      <c r="A82" s="113"/>
      <c r="B82" s="114"/>
      <c r="C82" s="115"/>
      <c r="D82" s="116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6"/>
      <c r="Q82" s="115"/>
      <c r="R82" s="117"/>
      <c r="S82" s="116"/>
      <c r="T82" s="116"/>
      <c r="U82" s="116"/>
    </row>
    <row r="83" spans="1:21" ht="15.75" customHeight="1">
      <c r="A83" s="113"/>
      <c r="B83" s="114"/>
      <c r="C83" s="115"/>
      <c r="D83" s="116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6"/>
      <c r="Q83" s="115"/>
      <c r="R83" s="117"/>
      <c r="S83" s="116"/>
      <c r="T83" s="116"/>
      <c r="U83" s="116"/>
    </row>
    <row r="84" spans="1:21" ht="15.75" customHeight="1">
      <c r="A84" s="113"/>
      <c r="B84" s="114"/>
      <c r="C84" s="115"/>
      <c r="D84" s="116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6"/>
      <c r="Q84" s="115"/>
      <c r="R84" s="117"/>
      <c r="S84" s="116"/>
      <c r="T84" s="116"/>
      <c r="U84" s="116"/>
    </row>
    <row r="85" spans="1:21" ht="15.75" customHeight="1">
      <c r="A85" s="113"/>
      <c r="B85" s="114"/>
      <c r="C85" s="115"/>
      <c r="D85" s="116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6"/>
      <c r="Q85" s="115"/>
      <c r="R85" s="117"/>
      <c r="S85" s="116"/>
      <c r="T85" s="116"/>
      <c r="U85" s="116"/>
    </row>
    <row r="86" spans="1:21" ht="15.75" customHeight="1">
      <c r="A86" s="113"/>
      <c r="B86" s="114"/>
      <c r="C86" s="115"/>
      <c r="D86" s="116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  <c r="Q86" s="115"/>
      <c r="R86" s="117"/>
      <c r="S86" s="116"/>
      <c r="T86" s="116"/>
      <c r="U86" s="116"/>
    </row>
    <row r="87" spans="1:21" ht="15.75" customHeight="1">
      <c r="A87" s="113"/>
      <c r="B87" s="114"/>
      <c r="C87" s="115"/>
      <c r="D87" s="116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  <c r="Q87" s="115"/>
      <c r="R87" s="117"/>
      <c r="S87" s="116"/>
      <c r="T87" s="116"/>
      <c r="U87" s="116"/>
    </row>
    <row r="88" spans="1:21" ht="15.75" customHeight="1">
      <c r="A88" s="113"/>
      <c r="B88" s="114"/>
      <c r="C88" s="115"/>
      <c r="D88" s="116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  <c r="Q88" s="115"/>
      <c r="R88" s="117"/>
      <c r="S88" s="116"/>
      <c r="T88" s="116"/>
      <c r="U88" s="116"/>
    </row>
    <row r="89" spans="1:21" ht="15.75" customHeight="1">
      <c r="A89" s="113"/>
      <c r="B89" s="114"/>
      <c r="C89" s="115"/>
      <c r="D89" s="116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  <c r="Q89" s="115"/>
      <c r="R89" s="117"/>
      <c r="S89" s="116"/>
      <c r="T89" s="116"/>
      <c r="U89" s="116"/>
    </row>
    <row r="90" spans="1:21" ht="15.75" customHeight="1">
      <c r="A90" s="113"/>
      <c r="B90" s="114"/>
      <c r="C90" s="115"/>
      <c r="D90" s="116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  <c r="Q90" s="115"/>
      <c r="R90" s="117"/>
      <c r="S90" s="116"/>
      <c r="T90" s="116"/>
      <c r="U90" s="116"/>
    </row>
    <row r="91" spans="1:21" ht="15.75" customHeight="1">
      <c r="A91" s="113"/>
      <c r="B91" s="114"/>
      <c r="C91" s="115"/>
      <c r="D91" s="116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  <c r="Q91" s="115"/>
      <c r="R91" s="117"/>
      <c r="S91" s="116"/>
      <c r="T91" s="116"/>
      <c r="U91" s="116"/>
    </row>
    <row r="92" spans="1:21" ht="15.75" customHeight="1">
      <c r="A92" s="113"/>
      <c r="B92" s="114"/>
      <c r="C92" s="115"/>
      <c r="D92" s="116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  <c r="Q92" s="115"/>
      <c r="R92" s="117"/>
      <c r="S92" s="116"/>
      <c r="T92" s="116"/>
      <c r="U92" s="116"/>
    </row>
    <row r="93" spans="1:21" ht="15.75" customHeight="1">
      <c r="A93" s="113"/>
      <c r="B93" s="114"/>
      <c r="C93" s="115"/>
      <c r="D93" s="116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  <c r="Q93" s="115"/>
      <c r="R93" s="117"/>
      <c r="S93" s="116"/>
      <c r="T93" s="116"/>
      <c r="U93" s="116"/>
    </row>
    <row r="94" spans="1:21" ht="15.75" customHeight="1">
      <c r="A94" s="113"/>
      <c r="B94" s="114"/>
      <c r="C94" s="115"/>
      <c r="D94" s="116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  <c r="Q94" s="115"/>
      <c r="R94" s="117"/>
      <c r="S94" s="116"/>
      <c r="T94" s="116"/>
      <c r="U94" s="116"/>
    </row>
    <row r="95" spans="1:21" ht="15.75" customHeight="1">
      <c r="A95" s="113"/>
      <c r="B95" s="114"/>
      <c r="C95" s="115"/>
      <c r="D95" s="116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  <c r="Q95" s="115"/>
      <c r="R95" s="117"/>
      <c r="S95" s="116"/>
      <c r="T95" s="116"/>
      <c r="U95" s="116"/>
    </row>
    <row r="96" spans="1:21" ht="15.75" customHeight="1">
      <c r="A96" s="113"/>
      <c r="B96" s="114"/>
      <c r="C96" s="115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  <c r="Q96" s="115"/>
      <c r="R96" s="117"/>
      <c r="S96" s="116"/>
      <c r="T96" s="116"/>
      <c r="U96" s="116"/>
    </row>
    <row r="97" spans="1:21" ht="15.75" customHeight="1">
      <c r="A97" s="113"/>
      <c r="B97" s="114"/>
      <c r="C97" s="115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  <c r="Q97" s="115"/>
      <c r="R97" s="117"/>
      <c r="S97" s="116"/>
      <c r="T97" s="116"/>
      <c r="U97" s="116"/>
    </row>
    <row r="98" spans="1:21" ht="15.75" customHeight="1">
      <c r="A98" s="113"/>
      <c r="B98" s="114"/>
      <c r="C98" s="115"/>
      <c r="D98" s="116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  <c r="Q98" s="115"/>
      <c r="R98" s="117"/>
      <c r="S98" s="116"/>
      <c r="T98" s="116"/>
      <c r="U98" s="116"/>
    </row>
    <row r="99" spans="1:21" ht="15.75" customHeight="1">
      <c r="A99" s="113"/>
      <c r="B99" s="114"/>
      <c r="C99" s="115"/>
      <c r="D99" s="116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6"/>
      <c r="Q99" s="115"/>
      <c r="R99" s="117"/>
      <c r="S99" s="116"/>
      <c r="T99" s="116"/>
      <c r="U99" s="116"/>
    </row>
    <row r="100" spans="1:21" ht="15.75" customHeight="1">
      <c r="A100" s="113"/>
      <c r="B100" s="114"/>
      <c r="C100" s="115"/>
      <c r="D100" s="116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6"/>
      <c r="Q100" s="115"/>
      <c r="R100" s="117"/>
      <c r="S100" s="116"/>
      <c r="T100" s="116"/>
      <c r="U100" s="116"/>
    </row>
    <row r="101" spans="1:21" ht="15.75" customHeight="1">
      <c r="A101" s="113"/>
      <c r="B101" s="114"/>
      <c r="C101" s="115"/>
      <c r="D101" s="116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6"/>
      <c r="Q101" s="115"/>
      <c r="R101" s="117"/>
      <c r="S101" s="116"/>
      <c r="T101" s="116"/>
      <c r="U101" s="116"/>
    </row>
    <row r="102" spans="1:21" ht="15.75" customHeight="1">
      <c r="A102" s="113"/>
      <c r="B102" s="114"/>
      <c r="C102" s="115"/>
      <c r="D102" s="116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6"/>
      <c r="Q102" s="115"/>
      <c r="R102" s="117"/>
      <c r="S102" s="116"/>
      <c r="T102" s="116"/>
      <c r="U102" s="116"/>
    </row>
    <row r="103" spans="1:21" ht="15.75" customHeight="1">
      <c r="A103" s="113"/>
      <c r="B103" s="114"/>
      <c r="C103" s="115"/>
      <c r="D103" s="116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6"/>
      <c r="Q103" s="115"/>
      <c r="R103" s="117"/>
      <c r="S103" s="116"/>
      <c r="T103" s="116"/>
      <c r="U103" s="116"/>
    </row>
    <row r="104" spans="1:21" ht="15.75" customHeight="1">
      <c r="A104" s="113"/>
      <c r="B104" s="114"/>
      <c r="C104" s="115"/>
      <c r="D104" s="116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6"/>
      <c r="Q104" s="115"/>
      <c r="R104" s="117"/>
      <c r="S104" s="116"/>
      <c r="T104" s="116"/>
      <c r="U104" s="116"/>
    </row>
    <row r="105" spans="1:21" ht="15.75" customHeight="1">
      <c r="A105" s="113"/>
      <c r="B105" s="114"/>
      <c r="C105" s="115"/>
      <c r="D105" s="116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6"/>
      <c r="Q105" s="115"/>
      <c r="R105" s="117"/>
      <c r="S105" s="116"/>
      <c r="T105" s="116"/>
      <c r="U105" s="116"/>
    </row>
    <row r="106" spans="1:21" ht="15.75" customHeight="1">
      <c r="A106" s="113"/>
      <c r="B106" s="114"/>
      <c r="C106" s="115"/>
      <c r="D106" s="116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6"/>
      <c r="Q106" s="115"/>
      <c r="R106" s="117"/>
      <c r="S106" s="116"/>
      <c r="T106" s="116"/>
      <c r="U106" s="116"/>
    </row>
    <row r="107" spans="1:21" ht="15.75" customHeight="1">
      <c r="A107" s="113"/>
      <c r="B107" s="114"/>
      <c r="C107" s="115"/>
      <c r="D107" s="116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6"/>
      <c r="Q107" s="115"/>
      <c r="R107" s="117"/>
      <c r="S107" s="116"/>
      <c r="T107" s="116"/>
      <c r="U107" s="116"/>
    </row>
    <row r="108" spans="1:21" ht="15.75" customHeight="1">
      <c r="A108" s="113"/>
      <c r="B108" s="114"/>
      <c r="C108" s="115"/>
      <c r="D108" s="116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6"/>
      <c r="Q108" s="115"/>
      <c r="R108" s="117"/>
      <c r="S108" s="116"/>
      <c r="T108" s="116"/>
      <c r="U108" s="116"/>
    </row>
    <row r="109" spans="1:21" ht="15.75" customHeight="1">
      <c r="A109" s="113"/>
      <c r="B109" s="114"/>
      <c r="C109" s="115"/>
      <c r="D109" s="116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6"/>
      <c r="Q109" s="115"/>
      <c r="R109" s="117"/>
      <c r="S109" s="116"/>
      <c r="T109" s="116"/>
      <c r="U109" s="116"/>
    </row>
    <row r="110" spans="1:21" ht="15.75" customHeight="1">
      <c r="A110" s="113"/>
      <c r="B110" s="114"/>
      <c r="C110" s="115"/>
      <c r="D110" s="116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6"/>
      <c r="Q110" s="115"/>
      <c r="R110" s="117"/>
      <c r="S110" s="116"/>
      <c r="T110" s="116"/>
      <c r="U110" s="116"/>
    </row>
    <row r="111" spans="1:21" ht="15.75" customHeight="1">
      <c r="A111" s="113"/>
      <c r="B111" s="114"/>
      <c r="C111" s="115"/>
      <c r="D111" s="116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6"/>
      <c r="Q111" s="115"/>
      <c r="R111" s="117"/>
      <c r="S111" s="116"/>
      <c r="T111" s="116"/>
      <c r="U111" s="116"/>
    </row>
    <row r="112" spans="1:21" ht="15.75" customHeight="1">
      <c r="A112" s="113"/>
      <c r="B112" s="114"/>
      <c r="C112" s="115"/>
      <c r="D112" s="116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6"/>
      <c r="Q112" s="115"/>
      <c r="R112" s="117"/>
      <c r="S112" s="116"/>
      <c r="T112" s="116"/>
      <c r="U112" s="116"/>
    </row>
    <row r="113" spans="1:21" ht="15.75" customHeight="1">
      <c r="A113" s="113"/>
      <c r="B113" s="114"/>
      <c r="C113" s="115"/>
      <c r="D113" s="116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6"/>
      <c r="Q113" s="115"/>
      <c r="R113" s="117"/>
      <c r="S113" s="116"/>
      <c r="T113" s="116"/>
      <c r="U113" s="116"/>
    </row>
    <row r="114" spans="1:21" ht="15.75" customHeight="1">
      <c r="A114" s="113"/>
      <c r="B114" s="114"/>
      <c r="C114" s="115"/>
      <c r="D114" s="116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6"/>
      <c r="Q114" s="115"/>
      <c r="R114" s="117"/>
      <c r="S114" s="116"/>
      <c r="T114" s="116"/>
      <c r="U114" s="116"/>
    </row>
    <row r="115" spans="1:21" ht="15.75" customHeight="1">
      <c r="A115" s="113"/>
      <c r="B115" s="114"/>
      <c r="C115" s="115"/>
      <c r="D115" s="116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6"/>
      <c r="Q115" s="115"/>
      <c r="R115" s="117"/>
      <c r="S115" s="116"/>
      <c r="T115" s="116"/>
      <c r="U115" s="116"/>
    </row>
    <row r="116" spans="1:21" ht="15.75" customHeight="1">
      <c r="A116" s="113"/>
      <c r="B116" s="114"/>
      <c r="C116" s="115"/>
      <c r="D116" s="116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6"/>
      <c r="Q116" s="115"/>
      <c r="R116" s="117"/>
      <c r="S116" s="116"/>
      <c r="T116" s="116"/>
      <c r="U116" s="116"/>
    </row>
    <row r="117" spans="1:21" ht="15.75" customHeight="1">
      <c r="A117" s="113"/>
      <c r="B117" s="114"/>
      <c r="C117" s="115"/>
      <c r="D117" s="116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6"/>
      <c r="Q117" s="115"/>
      <c r="R117" s="117"/>
      <c r="S117" s="116"/>
      <c r="T117" s="116"/>
      <c r="U117" s="116"/>
    </row>
    <row r="118" spans="1:21" ht="15.75" customHeight="1">
      <c r="A118" s="113"/>
      <c r="B118" s="114"/>
      <c r="C118" s="115"/>
      <c r="D118" s="116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6"/>
      <c r="Q118" s="115"/>
      <c r="R118" s="117"/>
      <c r="S118" s="116"/>
      <c r="T118" s="116"/>
      <c r="U118" s="116"/>
    </row>
    <row r="119" spans="1:21" ht="15.75" customHeight="1">
      <c r="A119" s="113"/>
      <c r="B119" s="114"/>
      <c r="C119" s="115"/>
      <c r="D119" s="116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6"/>
      <c r="Q119" s="115"/>
      <c r="R119" s="117"/>
      <c r="S119" s="116"/>
      <c r="T119" s="116"/>
      <c r="U119" s="116"/>
    </row>
    <row r="120" spans="1:21" ht="15.75" customHeight="1">
      <c r="A120" s="113"/>
      <c r="B120" s="114"/>
      <c r="C120" s="115"/>
      <c r="D120" s="116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6"/>
      <c r="Q120" s="115"/>
      <c r="R120" s="117"/>
      <c r="S120" s="116"/>
      <c r="T120" s="116"/>
      <c r="U120" s="116"/>
    </row>
    <row r="121" spans="1:21" ht="15.75" customHeight="1">
      <c r="A121" s="113"/>
      <c r="B121" s="114"/>
      <c r="C121" s="115"/>
      <c r="D121" s="116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6"/>
      <c r="Q121" s="115"/>
      <c r="R121" s="117"/>
      <c r="S121" s="116"/>
      <c r="T121" s="116"/>
      <c r="U121" s="116"/>
    </row>
    <row r="122" spans="1:21" ht="15.75" customHeight="1">
      <c r="A122" s="113"/>
      <c r="B122" s="114"/>
      <c r="C122" s="115"/>
      <c r="D122" s="116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6"/>
      <c r="Q122" s="115"/>
      <c r="R122" s="117"/>
      <c r="S122" s="116"/>
      <c r="T122" s="116"/>
      <c r="U122" s="116"/>
    </row>
    <row r="123" spans="1:21" ht="15.75" customHeight="1">
      <c r="A123" s="113"/>
      <c r="B123" s="114"/>
      <c r="C123" s="115"/>
      <c r="D123" s="116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6"/>
      <c r="Q123" s="115"/>
      <c r="R123" s="117"/>
      <c r="S123" s="116"/>
      <c r="T123" s="116"/>
      <c r="U123" s="116"/>
    </row>
    <row r="124" spans="1:21" ht="15.75" customHeight="1">
      <c r="A124" s="113"/>
      <c r="B124" s="114"/>
      <c r="C124" s="115"/>
      <c r="D124" s="116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6"/>
      <c r="Q124" s="115"/>
      <c r="R124" s="117"/>
      <c r="S124" s="116"/>
      <c r="T124" s="116"/>
      <c r="U124" s="116"/>
    </row>
    <row r="125" spans="1:21" ht="15.75" customHeight="1">
      <c r="A125" s="113"/>
      <c r="B125" s="114"/>
      <c r="C125" s="115"/>
      <c r="D125" s="116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6"/>
      <c r="Q125" s="115"/>
      <c r="R125" s="117"/>
      <c r="S125" s="116"/>
      <c r="T125" s="116"/>
      <c r="U125" s="116"/>
    </row>
    <row r="126" spans="1:21" ht="15.75" customHeight="1">
      <c r="A126" s="113"/>
      <c r="B126" s="114"/>
      <c r="C126" s="115"/>
      <c r="D126" s="116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6"/>
      <c r="Q126" s="115"/>
      <c r="R126" s="117"/>
      <c r="S126" s="116"/>
      <c r="T126" s="116"/>
      <c r="U126" s="116"/>
    </row>
    <row r="127" spans="1:21" ht="15.75" customHeight="1">
      <c r="A127" s="113"/>
      <c r="B127" s="114"/>
      <c r="C127" s="115"/>
      <c r="D127" s="116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6"/>
      <c r="Q127" s="115"/>
      <c r="R127" s="117"/>
      <c r="S127" s="116"/>
      <c r="T127" s="116"/>
      <c r="U127" s="116"/>
    </row>
    <row r="128" spans="1:21" ht="15.75" customHeight="1">
      <c r="A128" s="113"/>
      <c r="B128" s="114"/>
      <c r="C128" s="115"/>
      <c r="D128" s="116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6"/>
      <c r="Q128" s="115"/>
      <c r="R128" s="117"/>
      <c r="S128" s="116"/>
      <c r="T128" s="116"/>
      <c r="U128" s="116"/>
    </row>
    <row r="129" spans="1:21" ht="15.75" customHeight="1">
      <c r="A129" s="113"/>
      <c r="B129" s="114"/>
      <c r="C129" s="115"/>
      <c r="D129" s="116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6"/>
      <c r="Q129" s="115"/>
      <c r="R129" s="117"/>
      <c r="S129" s="116"/>
      <c r="T129" s="116"/>
      <c r="U129" s="116"/>
    </row>
    <row r="130" spans="1:21" ht="15.75" customHeight="1">
      <c r="A130" s="113"/>
      <c r="B130" s="114"/>
      <c r="C130" s="115"/>
      <c r="D130" s="116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6"/>
      <c r="Q130" s="115"/>
      <c r="R130" s="117"/>
      <c r="S130" s="116"/>
      <c r="T130" s="116"/>
      <c r="U130" s="116"/>
    </row>
    <row r="131" spans="1:21" ht="15.75" customHeight="1">
      <c r="A131" s="113"/>
      <c r="B131" s="114"/>
      <c r="C131" s="115"/>
      <c r="D131" s="116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6"/>
      <c r="Q131" s="115"/>
      <c r="R131" s="117"/>
      <c r="S131" s="116"/>
      <c r="T131" s="116"/>
      <c r="U131" s="116"/>
    </row>
    <row r="132" spans="1:21" ht="15.75" customHeight="1">
      <c r="A132" s="113"/>
      <c r="B132" s="114"/>
      <c r="C132" s="115"/>
      <c r="D132" s="116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6"/>
      <c r="Q132" s="115"/>
      <c r="R132" s="117"/>
      <c r="S132" s="116"/>
      <c r="T132" s="116"/>
      <c r="U132" s="116"/>
    </row>
    <row r="133" spans="1:21" ht="15.75" customHeight="1">
      <c r="A133" s="113"/>
      <c r="B133" s="114"/>
      <c r="C133" s="115"/>
      <c r="D133" s="116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6"/>
      <c r="Q133" s="115"/>
      <c r="R133" s="117"/>
      <c r="S133" s="116"/>
      <c r="T133" s="116"/>
      <c r="U133" s="116"/>
    </row>
    <row r="134" spans="1:21" ht="15.75" customHeight="1">
      <c r="A134" s="113"/>
      <c r="B134" s="114"/>
      <c r="C134" s="115"/>
      <c r="D134" s="116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6"/>
      <c r="Q134" s="115"/>
      <c r="R134" s="117"/>
      <c r="S134" s="116"/>
      <c r="T134" s="116"/>
      <c r="U134" s="116"/>
    </row>
    <row r="135" spans="1:21" ht="15.75" customHeight="1">
      <c r="A135" s="113"/>
      <c r="B135" s="114"/>
      <c r="C135" s="115"/>
      <c r="D135" s="116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6"/>
      <c r="Q135" s="115"/>
      <c r="R135" s="117"/>
      <c r="S135" s="116"/>
      <c r="T135" s="116"/>
      <c r="U135" s="116"/>
    </row>
    <row r="136" spans="1:21" ht="15.75" customHeight="1">
      <c r="A136" s="113"/>
      <c r="B136" s="114"/>
      <c r="C136" s="115"/>
      <c r="D136" s="116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6"/>
      <c r="Q136" s="115"/>
      <c r="R136" s="117"/>
      <c r="S136" s="116"/>
      <c r="T136" s="116"/>
      <c r="U136" s="116"/>
    </row>
    <row r="137" spans="1:21" ht="15.75" customHeight="1">
      <c r="A137" s="113"/>
      <c r="B137" s="114"/>
      <c r="C137" s="115"/>
      <c r="D137" s="116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6"/>
      <c r="Q137" s="115"/>
      <c r="R137" s="117"/>
      <c r="S137" s="116"/>
      <c r="T137" s="116"/>
      <c r="U137" s="116"/>
    </row>
    <row r="138" spans="1:21" ht="15.75" customHeight="1">
      <c r="A138" s="113"/>
      <c r="B138" s="114"/>
      <c r="C138" s="115"/>
      <c r="D138" s="116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6"/>
      <c r="Q138" s="115"/>
      <c r="R138" s="117"/>
      <c r="S138" s="116"/>
      <c r="T138" s="116"/>
      <c r="U138" s="116"/>
    </row>
    <row r="139" spans="1:21" ht="15.75" customHeight="1">
      <c r="A139" s="113"/>
      <c r="B139" s="114"/>
      <c r="C139" s="115"/>
      <c r="D139" s="116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6"/>
      <c r="Q139" s="115"/>
      <c r="R139" s="117"/>
      <c r="S139" s="116"/>
      <c r="T139" s="116"/>
      <c r="U139" s="116"/>
    </row>
    <row r="140" spans="1:21" ht="15.75" customHeight="1">
      <c r="A140" s="113"/>
      <c r="B140" s="114"/>
      <c r="C140" s="115"/>
      <c r="D140" s="116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6"/>
      <c r="Q140" s="115"/>
      <c r="R140" s="117"/>
      <c r="S140" s="116"/>
      <c r="T140" s="116"/>
      <c r="U140" s="116"/>
    </row>
    <row r="141" spans="1:21" ht="15.75" customHeight="1">
      <c r="A141" s="113"/>
      <c r="B141" s="114"/>
      <c r="C141" s="115"/>
      <c r="D141" s="116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6"/>
      <c r="Q141" s="115"/>
      <c r="R141" s="117"/>
      <c r="S141" s="116"/>
      <c r="T141" s="116"/>
      <c r="U141" s="116"/>
    </row>
    <row r="142" spans="1:21" ht="15.75" customHeight="1">
      <c r="A142" s="113"/>
      <c r="B142" s="114"/>
      <c r="C142" s="115"/>
      <c r="D142" s="116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6"/>
      <c r="Q142" s="115"/>
      <c r="R142" s="117"/>
      <c r="S142" s="116"/>
      <c r="T142" s="116"/>
      <c r="U142" s="116"/>
    </row>
    <row r="143" spans="1:21" ht="15.75" customHeight="1">
      <c r="A143" s="113"/>
      <c r="B143" s="114"/>
      <c r="C143" s="115"/>
      <c r="D143" s="116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6"/>
      <c r="Q143" s="115"/>
      <c r="R143" s="117"/>
      <c r="S143" s="116"/>
      <c r="T143" s="116"/>
      <c r="U143" s="116"/>
    </row>
    <row r="144" spans="1:21" ht="15.75" customHeight="1">
      <c r="A144" s="113"/>
      <c r="B144" s="114"/>
      <c r="C144" s="115"/>
      <c r="D144" s="116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6"/>
      <c r="Q144" s="115"/>
      <c r="R144" s="117"/>
      <c r="S144" s="116"/>
      <c r="T144" s="116"/>
      <c r="U144" s="116"/>
    </row>
    <row r="145" spans="1:21" ht="15.75" customHeight="1">
      <c r="A145" s="113"/>
      <c r="B145" s="114"/>
      <c r="C145" s="115"/>
      <c r="D145" s="116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6"/>
      <c r="Q145" s="115"/>
      <c r="R145" s="117"/>
      <c r="S145" s="116"/>
      <c r="T145" s="116"/>
      <c r="U145" s="116"/>
    </row>
    <row r="146" spans="1:21" ht="15.75" customHeight="1">
      <c r="A146" s="113"/>
      <c r="B146" s="114"/>
      <c r="C146" s="115"/>
      <c r="D146" s="116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6"/>
      <c r="Q146" s="115"/>
      <c r="R146" s="117"/>
      <c r="S146" s="116"/>
      <c r="T146" s="116"/>
      <c r="U146" s="116"/>
    </row>
    <row r="147" spans="1:21" ht="15.75" customHeight="1">
      <c r="A147" s="113"/>
      <c r="B147" s="114"/>
      <c r="C147" s="115"/>
      <c r="D147" s="116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6"/>
      <c r="Q147" s="115"/>
      <c r="R147" s="117"/>
      <c r="S147" s="116"/>
      <c r="T147" s="116"/>
      <c r="U147" s="116"/>
    </row>
    <row r="148" spans="1:21" ht="15.75" customHeight="1">
      <c r="A148" s="113"/>
      <c r="B148" s="114"/>
      <c r="C148" s="115"/>
      <c r="D148" s="116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6"/>
      <c r="Q148" s="115"/>
      <c r="R148" s="117"/>
      <c r="S148" s="116"/>
      <c r="T148" s="116"/>
      <c r="U148" s="116"/>
    </row>
    <row r="149" spans="1:21" ht="15.75" customHeight="1">
      <c r="A149" s="113"/>
      <c r="B149" s="114"/>
      <c r="C149" s="115"/>
      <c r="D149" s="116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6"/>
      <c r="Q149" s="115"/>
      <c r="R149" s="117"/>
      <c r="S149" s="116"/>
      <c r="T149" s="116"/>
      <c r="U149" s="116"/>
    </row>
    <row r="150" spans="1:21" ht="15.75" customHeight="1">
      <c r="A150" s="113"/>
      <c r="B150" s="114"/>
      <c r="C150" s="115"/>
      <c r="D150" s="116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6"/>
      <c r="Q150" s="115"/>
      <c r="R150" s="117"/>
      <c r="S150" s="116"/>
      <c r="T150" s="116"/>
      <c r="U150" s="116"/>
    </row>
    <row r="151" spans="1:21" ht="15.75" customHeight="1">
      <c r="A151" s="113"/>
      <c r="B151" s="114"/>
      <c r="C151" s="115"/>
      <c r="D151" s="116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6"/>
      <c r="Q151" s="115"/>
      <c r="R151" s="117"/>
      <c r="S151" s="116"/>
      <c r="T151" s="116"/>
      <c r="U151" s="116"/>
    </row>
    <row r="152" spans="1:21" ht="15.75" customHeight="1">
      <c r="A152" s="113"/>
      <c r="B152" s="114"/>
      <c r="C152" s="115"/>
      <c r="D152" s="116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6"/>
      <c r="Q152" s="115"/>
      <c r="R152" s="117"/>
      <c r="S152" s="116"/>
      <c r="T152" s="116"/>
      <c r="U152" s="116"/>
    </row>
    <row r="153" spans="1:21" ht="15.75" customHeight="1">
      <c r="A153" s="113"/>
      <c r="B153" s="114"/>
      <c r="C153" s="115"/>
      <c r="D153" s="116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6"/>
      <c r="Q153" s="115"/>
      <c r="R153" s="117"/>
      <c r="S153" s="116"/>
      <c r="T153" s="116"/>
      <c r="U153" s="116"/>
    </row>
    <row r="154" spans="1:21" ht="15.75" customHeight="1">
      <c r="A154" s="113"/>
      <c r="B154" s="114"/>
      <c r="C154" s="115"/>
      <c r="D154" s="116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6"/>
      <c r="Q154" s="115"/>
      <c r="R154" s="117"/>
      <c r="S154" s="116"/>
      <c r="T154" s="116"/>
      <c r="U154" s="116"/>
    </row>
    <row r="155" spans="1:21" ht="15.75" customHeight="1">
      <c r="A155" s="113"/>
      <c r="B155" s="114"/>
      <c r="C155" s="115"/>
      <c r="D155" s="116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6"/>
      <c r="Q155" s="115"/>
      <c r="R155" s="117"/>
      <c r="S155" s="116"/>
      <c r="T155" s="116"/>
      <c r="U155" s="116"/>
    </row>
    <row r="156" spans="1:21" ht="15.75" customHeight="1">
      <c r="A156" s="113"/>
      <c r="B156" s="114"/>
      <c r="C156" s="115"/>
      <c r="D156" s="116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6"/>
      <c r="Q156" s="115"/>
      <c r="R156" s="117"/>
      <c r="S156" s="116"/>
      <c r="T156" s="116"/>
      <c r="U156" s="116"/>
    </row>
    <row r="157" spans="1:21" ht="15.75" customHeight="1">
      <c r="A157" s="113"/>
      <c r="B157" s="114"/>
      <c r="C157" s="115"/>
      <c r="D157" s="116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6"/>
      <c r="Q157" s="115"/>
      <c r="R157" s="117"/>
      <c r="S157" s="116"/>
      <c r="T157" s="116"/>
      <c r="U157" s="116"/>
    </row>
    <row r="158" spans="1:21" ht="15.75" customHeight="1">
      <c r="A158" s="113"/>
      <c r="B158" s="114"/>
      <c r="C158" s="115"/>
      <c r="D158" s="116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6"/>
      <c r="Q158" s="115"/>
      <c r="R158" s="117"/>
      <c r="S158" s="116"/>
      <c r="T158" s="116"/>
      <c r="U158" s="116"/>
    </row>
    <row r="159" spans="1:21" ht="15.75" customHeight="1">
      <c r="A159" s="113"/>
      <c r="B159" s="114"/>
      <c r="C159" s="115"/>
      <c r="D159" s="116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6"/>
      <c r="Q159" s="115"/>
      <c r="R159" s="117"/>
      <c r="S159" s="116"/>
      <c r="T159" s="116"/>
      <c r="U159" s="116"/>
    </row>
    <row r="160" spans="1:21" ht="15.75" customHeight="1">
      <c r="A160" s="113"/>
      <c r="B160" s="114"/>
      <c r="C160" s="115"/>
      <c r="D160" s="116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6"/>
      <c r="Q160" s="115"/>
      <c r="R160" s="117"/>
      <c r="S160" s="116"/>
      <c r="T160" s="116"/>
      <c r="U160" s="116"/>
    </row>
    <row r="161" spans="1:21" ht="15.75" customHeight="1">
      <c r="A161" s="113"/>
      <c r="B161" s="114"/>
      <c r="C161" s="115"/>
      <c r="D161" s="116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6"/>
      <c r="Q161" s="115"/>
      <c r="R161" s="117"/>
      <c r="S161" s="116"/>
      <c r="T161" s="116"/>
      <c r="U161" s="116"/>
    </row>
    <row r="162" spans="1:21" ht="15.75" customHeight="1">
      <c r="A162" s="113"/>
      <c r="B162" s="114"/>
      <c r="C162" s="115"/>
      <c r="D162" s="116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6"/>
      <c r="Q162" s="115"/>
      <c r="R162" s="117"/>
      <c r="S162" s="116"/>
      <c r="T162" s="116"/>
      <c r="U162" s="116"/>
    </row>
    <row r="163" spans="1:21" ht="15.75" customHeight="1">
      <c r="A163" s="113"/>
      <c r="B163" s="114"/>
      <c r="C163" s="115"/>
      <c r="D163" s="116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6"/>
      <c r="Q163" s="115"/>
      <c r="R163" s="117"/>
      <c r="S163" s="116"/>
      <c r="T163" s="116"/>
      <c r="U163" s="116"/>
    </row>
    <row r="164" spans="1:21" ht="15.75" customHeight="1">
      <c r="A164" s="113"/>
      <c r="B164" s="114"/>
      <c r="C164" s="115"/>
      <c r="D164" s="116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6"/>
      <c r="Q164" s="115"/>
      <c r="R164" s="117"/>
      <c r="S164" s="116"/>
      <c r="T164" s="116"/>
      <c r="U164" s="116"/>
    </row>
    <row r="165" spans="1:21" ht="15.75" customHeight="1">
      <c r="A165" s="113"/>
      <c r="B165" s="114"/>
      <c r="C165" s="115"/>
      <c r="D165" s="116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6"/>
      <c r="Q165" s="115"/>
      <c r="R165" s="117"/>
      <c r="S165" s="116"/>
      <c r="T165" s="116"/>
      <c r="U165" s="116"/>
    </row>
    <row r="166" spans="1:21" ht="15.75" customHeight="1">
      <c r="A166" s="113"/>
      <c r="B166" s="114"/>
      <c r="C166" s="115"/>
      <c r="D166" s="116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6"/>
      <c r="Q166" s="115"/>
      <c r="R166" s="117"/>
      <c r="S166" s="116"/>
      <c r="T166" s="116"/>
      <c r="U166" s="116"/>
    </row>
    <row r="167" spans="1:21" ht="15.75" customHeight="1">
      <c r="A167" s="113"/>
      <c r="B167" s="114"/>
      <c r="C167" s="115"/>
      <c r="D167" s="116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6"/>
      <c r="Q167" s="115"/>
      <c r="R167" s="117"/>
      <c r="S167" s="116"/>
      <c r="T167" s="116"/>
      <c r="U167" s="116"/>
    </row>
    <row r="168" spans="1:21" ht="15.75" customHeight="1">
      <c r="A168" s="113"/>
      <c r="B168" s="114"/>
      <c r="C168" s="115"/>
      <c r="D168" s="116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6"/>
      <c r="Q168" s="115"/>
      <c r="R168" s="117"/>
      <c r="S168" s="116"/>
      <c r="T168" s="116"/>
      <c r="U168" s="116"/>
    </row>
    <row r="169" spans="1:21" ht="15.75" customHeight="1">
      <c r="A169" s="113"/>
      <c r="B169" s="114"/>
      <c r="C169" s="115"/>
      <c r="D169" s="116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6"/>
      <c r="Q169" s="115"/>
      <c r="R169" s="117"/>
      <c r="S169" s="116"/>
      <c r="T169" s="116"/>
      <c r="U169" s="116"/>
    </row>
    <row r="170" spans="1:21" ht="15.75" customHeight="1">
      <c r="A170" s="113"/>
      <c r="B170" s="114"/>
      <c r="C170" s="115"/>
      <c r="D170" s="116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6"/>
      <c r="Q170" s="115"/>
      <c r="R170" s="117"/>
      <c r="S170" s="116"/>
      <c r="T170" s="116"/>
      <c r="U170" s="116"/>
    </row>
    <row r="171" spans="1:21" ht="15.75" customHeight="1">
      <c r="A171" s="113"/>
      <c r="B171" s="114"/>
      <c r="C171" s="115"/>
      <c r="D171" s="116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6"/>
      <c r="Q171" s="115"/>
      <c r="R171" s="117"/>
      <c r="S171" s="116"/>
      <c r="T171" s="116"/>
      <c r="U171" s="116"/>
    </row>
    <row r="172" spans="1:21" ht="15.75" customHeight="1">
      <c r="A172" s="113"/>
      <c r="B172" s="114"/>
      <c r="C172" s="115"/>
      <c r="D172" s="116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6"/>
      <c r="Q172" s="115"/>
      <c r="R172" s="117"/>
      <c r="S172" s="116"/>
      <c r="T172" s="116"/>
      <c r="U172" s="116"/>
    </row>
    <row r="173" spans="1:21" ht="15.75" customHeight="1">
      <c r="A173" s="113"/>
      <c r="B173" s="114"/>
      <c r="C173" s="115"/>
      <c r="D173" s="116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6"/>
      <c r="Q173" s="115"/>
      <c r="R173" s="117"/>
      <c r="S173" s="116"/>
      <c r="T173" s="116"/>
      <c r="U173" s="116"/>
    </row>
    <row r="174" spans="1:21" ht="15.75" customHeight="1">
      <c r="A174" s="113"/>
      <c r="B174" s="114"/>
      <c r="C174" s="115"/>
      <c r="D174" s="116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6"/>
      <c r="Q174" s="115"/>
      <c r="R174" s="117"/>
      <c r="S174" s="116"/>
      <c r="T174" s="116"/>
      <c r="U174" s="116"/>
    </row>
    <row r="175" spans="1:21" ht="15.75" customHeight="1">
      <c r="A175" s="113"/>
      <c r="B175" s="114"/>
      <c r="C175" s="115"/>
      <c r="D175" s="116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6"/>
      <c r="Q175" s="115"/>
      <c r="R175" s="117"/>
      <c r="S175" s="116"/>
      <c r="T175" s="116"/>
      <c r="U175" s="116"/>
    </row>
    <row r="176" spans="1:21" ht="15.75" customHeight="1">
      <c r="A176" s="113"/>
      <c r="B176" s="114"/>
      <c r="C176" s="115"/>
      <c r="D176" s="116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6"/>
      <c r="Q176" s="115"/>
      <c r="R176" s="117"/>
      <c r="S176" s="116"/>
      <c r="T176" s="116"/>
      <c r="U176" s="116"/>
    </row>
    <row r="177" spans="1:21" ht="15.75" customHeight="1">
      <c r="A177" s="113"/>
      <c r="B177" s="114"/>
      <c r="C177" s="115"/>
      <c r="D177" s="116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6"/>
      <c r="Q177" s="115"/>
      <c r="R177" s="117"/>
      <c r="S177" s="116"/>
      <c r="T177" s="116"/>
      <c r="U177" s="116"/>
    </row>
    <row r="178" spans="1:21" ht="15.75" customHeight="1">
      <c r="A178" s="113"/>
      <c r="B178" s="114"/>
      <c r="C178" s="115"/>
      <c r="D178" s="116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6"/>
      <c r="Q178" s="115"/>
      <c r="R178" s="117"/>
      <c r="S178" s="116"/>
      <c r="T178" s="116"/>
      <c r="U178" s="116"/>
    </row>
    <row r="179" spans="1:21" ht="15.75" customHeight="1">
      <c r="A179" s="113"/>
      <c r="B179" s="114"/>
      <c r="C179" s="115"/>
      <c r="D179" s="116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6"/>
      <c r="Q179" s="115"/>
      <c r="R179" s="117"/>
      <c r="S179" s="116"/>
      <c r="T179" s="116"/>
      <c r="U179" s="116"/>
    </row>
    <row r="180" spans="1:21" ht="15.75" customHeight="1">
      <c r="A180" s="113"/>
      <c r="B180" s="114"/>
      <c r="C180" s="115"/>
      <c r="D180" s="116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6"/>
      <c r="Q180" s="115"/>
      <c r="R180" s="117"/>
      <c r="S180" s="116"/>
      <c r="T180" s="116"/>
      <c r="U180" s="116"/>
    </row>
    <row r="181" spans="1:21" ht="15.75" customHeight="1">
      <c r="A181" s="113"/>
      <c r="B181" s="114"/>
      <c r="C181" s="115"/>
      <c r="D181" s="116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6"/>
      <c r="Q181" s="115"/>
      <c r="R181" s="117"/>
      <c r="S181" s="116"/>
      <c r="T181" s="116"/>
      <c r="U181" s="116"/>
    </row>
    <row r="182" spans="1:21" ht="15.75" customHeight="1">
      <c r="A182" s="113"/>
      <c r="B182" s="114"/>
      <c r="C182" s="115"/>
      <c r="D182" s="116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6"/>
      <c r="Q182" s="115"/>
      <c r="R182" s="117"/>
      <c r="S182" s="116"/>
      <c r="T182" s="116"/>
      <c r="U182" s="116"/>
    </row>
    <row r="183" spans="1:21" ht="15.75" customHeight="1">
      <c r="A183" s="113"/>
      <c r="B183" s="114"/>
      <c r="C183" s="115"/>
      <c r="D183" s="116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6"/>
      <c r="Q183" s="115"/>
      <c r="R183" s="117"/>
      <c r="S183" s="116"/>
      <c r="T183" s="116"/>
      <c r="U183" s="116"/>
    </row>
    <row r="184" spans="1:21" ht="15.75" customHeight="1">
      <c r="A184" s="113"/>
      <c r="B184" s="114"/>
      <c r="C184" s="115"/>
      <c r="D184" s="116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6"/>
      <c r="Q184" s="115"/>
      <c r="R184" s="117"/>
      <c r="S184" s="116"/>
      <c r="T184" s="116"/>
      <c r="U184" s="116"/>
    </row>
    <row r="185" spans="1:21" ht="15.75" customHeight="1">
      <c r="A185" s="113"/>
      <c r="B185" s="114"/>
      <c r="C185" s="115"/>
      <c r="D185" s="116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6"/>
      <c r="Q185" s="115"/>
      <c r="R185" s="117"/>
      <c r="S185" s="116"/>
      <c r="T185" s="116"/>
      <c r="U185" s="116"/>
    </row>
    <row r="186" spans="1:21" ht="15.75" customHeight="1">
      <c r="A186" s="113"/>
      <c r="B186" s="114"/>
      <c r="C186" s="115"/>
      <c r="D186" s="116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6"/>
      <c r="Q186" s="115"/>
      <c r="R186" s="117"/>
      <c r="S186" s="116"/>
      <c r="T186" s="116"/>
      <c r="U186" s="116"/>
    </row>
    <row r="187" spans="1:21" ht="15.75" customHeight="1">
      <c r="A187" s="113"/>
      <c r="B187" s="114"/>
      <c r="C187" s="115"/>
      <c r="D187" s="116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6"/>
      <c r="Q187" s="115"/>
      <c r="R187" s="117"/>
      <c r="S187" s="116"/>
      <c r="T187" s="116"/>
      <c r="U187" s="116"/>
    </row>
    <row r="188" spans="1:21" ht="15.75" customHeight="1">
      <c r="A188" s="113"/>
      <c r="B188" s="114"/>
      <c r="C188" s="115"/>
      <c r="D188" s="116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6"/>
      <c r="Q188" s="115"/>
      <c r="R188" s="117"/>
      <c r="S188" s="116"/>
      <c r="T188" s="116"/>
      <c r="U188" s="116"/>
    </row>
    <row r="189" spans="1:21" ht="15.75" customHeight="1">
      <c r="A189" s="113"/>
      <c r="B189" s="114"/>
      <c r="C189" s="115"/>
      <c r="D189" s="116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6"/>
      <c r="Q189" s="115"/>
      <c r="R189" s="117"/>
      <c r="S189" s="116"/>
      <c r="T189" s="116"/>
      <c r="U189" s="116"/>
    </row>
    <row r="190" spans="1:21" ht="15.75" customHeight="1">
      <c r="A190" s="113"/>
      <c r="B190" s="114"/>
      <c r="C190" s="115"/>
      <c r="D190" s="116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6"/>
      <c r="Q190" s="115"/>
      <c r="R190" s="117"/>
      <c r="S190" s="116"/>
      <c r="T190" s="116"/>
      <c r="U190" s="116"/>
    </row>
    <row r="191" spans="1:21" ht="15.75" customHeight="1">
      <c r="A191" s="113"/>
      <c r="B191" s="114"/>
      <c r="C191" s="115"/>
      <c r="D191" s="116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6"/>
      <c r="Q191" s="115"/>
      <c r="R191" s="117"/>
      <c r="S191" s="116"/>
      <c r="T191" s="116"/>
      <c r="U191" s="116"/>
    </row>
    <row r="192" spans="1:21" ht="15.75" customHeight="1">
      <c r="A192" s="113"/>
      <c r="B192" s="114"/>
      <c r="C192" s="115"/>
      <c r="D192" s="116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6"/>
      <c r="Q192" s="115"/>
      <c r="R192" s="117"/>
      <c r="S192" s="116"/>
      <c r="T192" s="116"/>
      <c r="U192" s="116"/>
    </row>
    <row r="193" spans="1:21" ht="15.75" customHeight="1">
      <c r="A193" s="113"/>
      <c r="B193" s="114"/>
      <c r="C193" s="115"/>
      <c r="D193" s="116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6"/>
      <c r="Q193" s="115"/>
      <c r="R193" s="117"/>
      <c r="S193" s="116"/>
      <c r="T193" s="116"/>
      <c r="U193" s="116"/>
    </row>
    <row r="194" spans="1:21" ht="15.75" customHeight="1">
      <c r="A194" s="113"/>
      <c r="B194" s="114"/>
      <c r="C194" s="115"/>
      <c r="D194" s="116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6"/>
      <c r="Q194" s="115"/>
      <c r="R194" s="117"/>
      <c r="S194" s="116"/>
      <c r="T194" s="116"/>
      <c r="U194" s="116"/>
    </row>
    <row r="195" spans="1:21" ht="15.75" customHeight="1">
      <c r="A195" s="113"/>
      <c r="B195" s="114"/>
      <c r="C195" s="115"/>
      <c r="D195" s="116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6"/>
      <c r="Q195" s="115"/>
      <c r="R195" s="117"/>
      <c r="S195" s="116"/>
      <c r="T195" s="116"/>
      <c r="U195" s="116"/>
    </row>
    <row r="196" spans="1:21" ht="15.75" customHeight="1">
      <c r="A196" s="113"/>
      <c r="B196" s="114"/>
      <c r="C196" s="115"/>
      <c r="D196" s="116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6"/>
      <c r="Q196" s="115"/>
      <c r="R196" s="117"/>
      <c r="S196" s="116"/>
      <c r="T196" s="116"/>
      <c r="U196" s="116"/>
    </row>
    <row r="197" spans="1:21" ht="15.75" customHeight="1">
      <c r="A197" s="113"/>
      <c r="B197" s="114"/>
      <c r="C197" s="115"/>
      <c r="D197" s="116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6"/>
      <c r="Q197" s="115"/>
      <c r="R197" s="117"/>
      <c r="S197" s="116"/>
      <c r="T197" s="116"/>
      <c r="U197" s="116"/>
    </row>
    <row r="198" spans="1:21" ht="15.75" customHeight="1">
      <c r="A198" s="113"/>
      <c r="B198" s="114"/>
      <c r="C198" s="115"/>
      <c r="D198" s="116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6"/>
      <c r="Q198" s="115"/>
      <c r="R198" s="117"/>
      <c r="S198" s="116"/>
      <c r="T198" s="116"/>
      <c r="U198" s="116"/>
    </row>
    <row r="199" spans="1:21" ht="15.75" customHeight="1">
      <c r="A199" s="113"/>
      <c r="B199" s="114"/>
      <c r="C199" s="115"/>
      <c r="D199" s="116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6"/>
      <c r="Q199" s="115"/>
      <c r="R199" s="117"/>
      <c r="S199" s="116"/>
      <c r="T199" s="116"/>
      <c r="U199" s="116"/>
    </row>
    <row r="200" spans="1:21" ht="15.75" customHeight="1">
      <c r="A200" s="113"/>
      <c r="B200" s="114"/>
      <c r="C200" s="115"/>
      <c r="D200" s="116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6"/>
      <c r="Q200" s="115"/>
      <c r="R200" s="117"/>
      <c r="S200" s="116"/>
      <c r="T200" s="116"/>
      <c r="U200" s="116"/>
    </row>
    <row r="201" spans="1:21" ht="15.75" customHeight="1">
      <c r="A201" s="113"/>
      <c r="B201" s="114"/>
      <c r="C201" s="115"/>
      <c r="D201" s="116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6"/>
      <c r="Q201" s="115"/>
      <c r="R201" s="117"/>
      <c r="S201" s="116"/>
      <c r="T201" s="116"/>
      <c r="U201" s="116"/>
    </row>
    <row r="202" spans="1:21" ht="15.75" customHeight="1">
      <c r="A202" s="113"/>
      <c r="B202" s="114"/>
      <c r="C202" s="115"/>
      <c r="D202" s="116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6"/>
      <c r="Q202" s="115"/>
      <c r="R202" s="117"/>
      <c r="S202" s="116"/>
      <c r="T202" s="116"/>
      <c r="U202" s="116"/>
    </row>
    <row r="203" spans="1:21" ht="15.75" customHeight="1">
      <c r="A203" s="113"/>
      <c r="B203" s="114"/>
      <c r="C203" s="115"/>
      <c r="D203" s="116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6"/>
      <c r="Q203" s="115"/>
      <c r="R203" s="117"/>
      <c r="S203" s="116"/>
      <c r="T203" s="116"/>
      <c r="U203" s="116"/>
    </row>
    <row r="204" spans="1:21" ht="15.75" customHeight="1">
      <c r="A204" s="113"/>
      <c r="B204" s="114"/>
      <c r="C204" s="115"/>
      <c r="D204" s="116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6"/>
      <c r="Q204" s="115"/>
      <c r="R204" s="117"/>
      <c r="S204" s="116"/>
      <c r="T204" s="116"/>
      <c r="U204" s="116"/>
    </row>
    <row r="205" spans="1:21" ht="15.75" customHeight="1">
      <c r="A205" s="113"/>
      <c r="B205" s="114"/>
      <c r="C205" s="115"/>
      <c r="D205" s="116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6"/>
      <c r="Q205" s="115"/>
      <c r="R205" s="117"/>
      <c r="S205" s="116"/>
      <c r="T205" s="116"/>
      <c r="U205" s="116"/>
    </row>
    <row r="206" spans="1:21" ht="15.75" customHeight="1">
      <c r="A206" s="113"/>
      <c r="B206" s="114"/>
      <c r="C206" s="115"/>
      <c r="D206" s="116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6"/>
      <c r="Q206" s="115"/>
      <c r="R206" s="117"/>
      <c r="S206" s="116"/>
      <c r="T206" s="116"/>
      <c r="U206" s="116"/>
    </row>
    <row r="207" spans="1:21" ht="15.75" customHeight="1">
      <c r="A207" s="113"/>
      <c r="B207" s="114"/>
      <c r="C207" s="115"/>
      <c r="D207" s="116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6"/>
      <c r="Q207" s="115"/>
      <c r="R207" s="117"/>
      <c r="S207" s="116"/>
      <c r="T207" s="116"/>
      <c r="U207" s="116"/>
    </row>
    <row r="208" spans="1:21" ht="15.75" customHeight="1">
      <c r="A208" s="113"/>
      <c r="B208" s="114"/>
      <c r="C208" s="115"/>
      <c r="D208" s="116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6"/>
      <c r="Q208" s="115"/>
      <c r="R208" s="117"/>
      <c r="S208" s="116"/>
      <c r="T208" s="116"/>
      <c r="U208" s="116"/>
    </row>
    <row r="209" spans="1:21" ht="15.75" customHeight="1">
      <c r="A209" s="113"/>
      <c r="B209" s="114"/>
      <c r="C209" s="115"/>
      <c r="D209" s="116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6"/>
      <c r="Q209" s="115"/>
      <c r="R209" s="117"/>
      <c r="S209" s="116"/>
      <c r="T209" s="116"/>
      <c r="U209" s="116"/>
    </row>
    <row r="210" spans="1:21" ht="15.75" customHeight="1">
      <c r="A210" s="113"/>
      <c r="B210" s="114"/>
      <c r="C210" s="115"/>
      <c r="D210" s="116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6"/>
      <c r="Q210" s="115"/>
      <c r="R210" s="117"/>
      <c r="S210" s="116"/>
      <c r="T210" s="116"/>
      <c r="U210" s="116"/>
    </row>
    <row r="211" spans="1:21" ht="15.75" customHeight="1">
      <c r="A211" s="113"/>
      <c r="B211" s="114"/>
      <c r="C211" s="115"/>
      <c r="D211" s="116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6"/>
      <c r="Q211" s="115"/>
      <c r="R211" s="117"/>
      <c r="S211" s="116"/>
      <c r="T211" s="116"/>
      <c r="U211" s="116"/>
    </row>
    <row r="212" spans="1:21" ht="15.75" customHeight="1">
      <c r="A212" s="113"/>
      <c r="B212" s="114"/>
      <c r="C212" s="115"/>
      <c r="D212" s="116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6"/>
      <c r="Q212" s="115"/>
      <c r="R212" s="117"/>
      <c r="S212" s="116"/>
      <c r="T212" s="116"/>
      <c r="U212" s="116"/>
    </row>
    <row r="213" spans="1:21" ht="15.75" customHeight="1">
      <c r="A213" s="113"/>
      <c r="B213" s="114"/>
      <c r="C213" s="115"/>
      <c r="D213" s="116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6"/>
      <c r="Q213" s="115"/>
      <c r="R213" s="117"/>
      <c r="S213" s="116"/>
      <c r="T213" s="116"/>
      <c r="U213" s="116"/>
    </row>
    <row r="214" spans="1:21" ht="15.75" customHeight="1">
      <c r="A214" s="113"/>
      <c r="B214" s="114"/>
      <c r="C214" s="115"/>
      <c r="D214" s="116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6"/>
      <c r="Q214" s="115"/>
      <c r="R214" s="117"/>
      <c r="S214" s="116"/>
      <c r="T214" s="116"/>
      <c r="U214" s="116"/>
    </row>
    <row r="215" spans="1:21" ht="15.75" customHeight="1">
      <c r="A215" s="113"/>
      <c r="B215" s="114"/>
      <c r="C215" s="115"/>
      <c r="D215" s="116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6"/>
      <c r="Q215" s="115"/>
      <c r="R215" s="117"/>
      <c r="S215" s="116"/>
      <c r="T215" s="116"/>
      <c r="U215" s="116"/>
    </row>
    <row r="216" spans="1:21" ht="15.75" customHeight="1">
      <c r="A216" s="113"/>
      <c r="B216" s="114"/>
      <c r="C216" s="115"/>
      <c r="D216" s="116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6"/>
      <c r="Q216" s="115"/>
      <c r="R216" s="117"/>
      <c r="S216" s="116"/>
      <c r="T216" s="116"/>
      <c r="U216" s="116"/>
    </row>
    <row r="217" spans="1:21" ht="15.75" customHeight="1">
      <c r="A217" s="113"/>
      <c r="B217" s="114"/>
      <c r="C217" s="115"/>
      <c r="D217" s="116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6"/>
      <c r="Q217" s="115"/>
      <c r="R217" s="117"/>
      <c r="S217" s="116"/>
      <c r="T217" s="116"/>
      <c r="U217" s="116"/>
    </row>
    <row r="218" spans="1:21" ht="15.75" customHeight="1">
      <c r="A218" s="113"/>
      <c r="B218" s="114"/>
      <c r="C218" s="115"/>
      <c r="D218" s="116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6"/>
      <c r="Q218" s="115"/>
      <c r="R218" s="117"/>
      <c r="S218" s="116"/>
      <c r="T218" s="116"/>
      <c r="U218" s="116"/>
    </row>
    <row r="219" spans="1:21" ht="15.75" customHeight="1">
      <c r="A219" s="113"/>
      <c r="B219" s="114"/>
      <c r="C219" s="115"/>
      <c r="D219" s="116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6"/>
      <c r="Q219" s="115"/>
      <c r="R219" s="117"/>
      <c r="S219" s="116"/>
      <c r="T219" s="116"/>
      <c r="U219" s="116"/>
    </row>
    <row r="220" spans="1:21" ht="15.75" customHeight="1">
      <c r="A220" s="113"/>
      <c r="B220" s="114"/>
      <c r="C220" s="115"/>
      <c r="D220" s="116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6"/>
      <c r="Q220" s="115"/>
      <c r="R220" s="117"/>
      <c r="S220" s="116"/>
      <c r="T220" s="116"/>
      <c r="U220" s="116"/>
    </row>
    <row r="221" spans="1:21" ht="15.75" customHeight="1">
      <c r="A221" s="113"/>
      <c r="B221" s="114"/>
      <c r="C221" s="115"/>
      <c r="D221" s="116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6"/>
      <c r="Q221" s="115"/>
      <c r="R221" s="117"/>
      <c r="S221" s="116"/>
      <c r="T221" s="116"/>
      <c r="U221" s="116"/>
    </row>
    <row r="222" spans="1:21" ht="15.75" customHeight="1">
      <c r="A222" s="113"/>
      <c r="B222" s="114"/>
      <c r="C222" s="115"/>
      <c r="D222" s="116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6"/>
      <c r="Q222" s="115"/>
      <c r="R222" s="117"/>
      <c r="S222" s="116"/>
      <c r="T222" s="116"/>
      <c r="U222" s="116"/>
    </row>
    <row r="223" spans="1:21" ht="15.75" customHeight="1">
      <c r="A223" s="113"/>
      <c r="B223" s="114"/>
      <c r="C223" s="115"/>
      <c r="D223" s="116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6"/>
      <c r="Q223" s="115"/>
      <c r="R223" s="117"/>
      <c r="S223" s="116"/>
      <c r="T223" s="116"/>
      <c r="U223" s="116"/>
    </row>
    <row r="224" spans="1:21" ht="15.75" customHeight="1">
      <c r="A224" s="113"/>
      <c r="B224" s="114"/>
      <c r="C224" s="115"/>
      <c r="D224" s="116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6"/>
      <c r="Q224" s="115"/>
      <c r="R224" s="117"/>
      <c r="S224" s="116"/>
      <c r="T224" s="116"/>
      <c r="U224" s="116"/>
    </row>
    <row r="225" spans="1:21" ht="15.75" customHeight="1">
      <c r="A225" s="113"/>
      <c r="B225" s="114"/>
      <c r="C225" s="115"/>
      <c r="D225" s="116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6"/>
      <c r="Q225" s="115"/>
      <c r="R225" s="117"/>
      <c r="S225" s="116"/>
      <c r="T225" s="116"/>
      <c r="U225" s="116"/>
    </row>
    <row r="226" spans="1:21" ht="15.75" customHeight="1">
      <c r="A226" s="113"/>
      <c r="B226" s="114"/>
      <c r="C226" s="115"/>
      <c r="D226" s="116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6"/>
      <c r="Q226" s="115"/>
      <c r="R226" s="117"/>
      <c r="S226" s="116"/>
      <c r="T226" s="116"/>
      <c r="U226" s="116"/>
    </row>
    <row r="227" spans="1:21" ht="15.75" customHeight="1">
      <c r="A227" s="113"/>
      <c r="B227" s="114"/>
      <c r="C227" s="115"/>
      <c r="D227" s="116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6"/>
      <c r="Q227" s="115"/>
      <c r="R227" s="117"/>
      <c r="S227" s="116"/>
      <c r="T227" s="116"/>
      <c r="U227" s="116"/>
    </row>
    <row r="228" spans="1:21" ht="15.75" customHeight="1">
      <c r="A228" s="113"/>
      <c r="B228" s="114"/>
      <c r="C228" s="115"/>
      <c r="D228" s="116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6"/>
      <c r="Q228" s="115"/>
      <c r="R228" s="117"/>
      <c r="S228" s="116"/>
      <c r="T228" s="116"/>
      <c r="U228" s="116"/>
    </row>
    <row r="229" spans="1:21" ht="15.75" customHeight="1">
      <c r="A229" s="113"/>
      <c r="B229" s="114"/>
      <c r="C229" s="115"/>
      <c r="D229" s="116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6"/>
      <c r="Q229" s="115"/>
      <c r="R229" s="117"/>
      <c r="S229" s="116"/>
      <c r="T229" s="116"/>
      <c r="U229" s="116"/>
    </row>
    <row r="230" spans="1:21" ht="15.75" customHeight="1">
      <c r="A230" s="113"/>
      <c r="B230" s="114"/>
      <c r="C230" s="115"/>
      <c r="D230" s="116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6"/>
      <c r="Q230" s="115"/>
      <c r="R230" s="117"/>
      <c r="S230" s="116"/>
      <c r="T230" s="116"/>
      <c r="U230" s="116"/>
    </row>
    <row r="231" spans="1:21" ht="15.75" customHeight="1">
      <c r="A231" s="113"/>
      <c r="B231" s="114"/>
      <c r="C231" s="115"/>
      <c r="D231" s="116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6"/>
      <c r="Q231" s="115"/>
      <c r="R231" s="117"/>
      <c r="S231" s="116"/>
      <c r="T231" s="116"/>
      <c r="U231" s="116"/>
    </row>
    <row r="232" spans="1:21" ht="15.75" customHeight="1">
      <c r="A232" s="113"/>
      <c r="B232" s="114"/>
      <c r="C232" s="115"/>
      <c r="D232" s="116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6"/>
      <c r="Q232" s="115"/>
      <c r="R232" s="117"/>
      <c r="S232" s="116"/>
      <c r="T232" s="116"/>
      <c r="U232" s="116"/>
    </row>
    <row r="233" spans="1:21" ht="15.75" customHeight="1">
      <c r="A233" s="113"/>
      <c r="B233" s="114"/>
      <c r="C233" s="115"/>
      <c r="D233" s="116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6"/>
      <c r="Q233" s="115"/>
      <c r="R233" s="117"/>
      <c r="S233" s="116"/>
      <c r="T233" s="116"/>
      <c r="U233" s="116"/>
    </row>
    <row r="234" spans="1:21" ht="15.75" customHeight="1">
      <c r="A234" s="113"/>
      <c r="B234" s="114"/>
      <c r="C234" s="115"/>
      <c r="D234" s="116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6"/>
      <c r="Q234" s="115"/>
      <c r="R234" s="117"/>
      <c r="S234" s="116"/>
      <c r="T234" s="116"/>
      <c r="U234" s="116"/>
    </row>
    <row r="235" spans="1:21" ht="15.75" customHeight="1">
      <c r="A235" s="113"/>
      <c r="B235" s="114"/>
      <c r="C235" s="115"/>
      <c r="D235" s="116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6"/>
      <c r="Q235" s="115"/>
      <c r="R235" s="117"/>
      <c r="S235" s="116"/>
      <c r="T235" s="116"/>
      <c r="U235" s="116"/>
    </row>
    <row r="236" spans="1:21" ht="15.75" customHeight="1">
      <c r="A236" s="113"/>
      <c r="B236" s="114"/>
      <c r="C236" s="115"/>
      <c r="D236" s="116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6"/>
      <c r="Q236" s="115"/>
      <c r="R236" s="117"/>
      <c r="S236" s="116"/>
      <c r="T236" s="116"/>
      <c r="U236" s="116"/>
    </row>
    <row r="237" spans="1:21" ht="15.75" customHeight="1">
      <c r="A237" s="113"/>
      <c r="B237" s="114"/>
      <c r="C237" s="115"/>
      <c r="D237" s="116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6"/>
      <c r="Q237" s="115"/>
      <c r="R237" s="117"/>
      <c r="S237" s="116"/>
      <c r="T237" s="116"/>
      <c r="U237" s="116"/>
    </row>
    <row r="238" spans="1:21" ht="15.75" customHeight="1">
      <c r="A238" s="113"/>
      <c r="B238" s="114"/>
      <c r="C238" s="115"/>
      <c r="D238" s="116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6"/>
      <c r="Q238" s="115"/>
      <c r="R238" s="117"/>
      <c r="S238" s="116"/>
      <c r="T238" s="116"/>
      <c r="U238" s="116"/>
    </row>
    <row r="239" spans="1:21" ht="15.75" customHeight="1">
      <c r="A239" s="113"/>
      <c r="B239" s="114"/>
      <c r="C239" s="115"/>
      <c r="D239" s="116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6"/>
      <c r="Q239" s="115"/>
      <c r="R239" s="117"/>
      <c r="S239" s="116"/>
      <c r="T239" s="116"/>
      <c r="U239" s="116"/>
    </row>
    <row r="240" spans="1:21" ht="15.75" customHeight="1">
      <c r="A240" s="113"/>
      <c r="B240" s="114"/>
      <c r="C240" s="115"/>
      <c r="D240" s="116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6"/>
      <c r="Q240" s="115"/>
      <c r="R240" s="117"/>
      <c r="S240" s="116"/>
      <c r="T240" s="116"/>
      <c r="U240" s="116"/>
    </row>
    <row r="241" spans="1:21" ht="15.75" customHeight="1">
      <c r="A241" s="113"/>
      <c r="B241" s="114"/>
      <c r="C241" s="115"/>
      <c r="D241" s="116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6"/>
      <c r="Q241" s="115"/>
      <c r="R241" s="117"/>
      <c r="S241" s="116"/>
      <c r="T241" s="116"/>
      <c r="U241" s="116"/>
    </row>
    <row r="242" spans="1:21" ht="15.75" customHeight="1">
      <c r="A242" s="113"/>
      <c r="B242" s="114"/>
      <c r="C242" s="115"/>
      <c r="D242" s="116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6"/>
      <c r="Q242" s="115"/>
      <c r="R242" s="117"/>
      <c r="S242" s="116"/>
      <c r="T242" s="116"/>
      <c r="U242" s="116"/>
    </row>
    <row r="243" spans="1:21" ht="15.75" customHeight="1">
      <c r="A243" s="113"/>
      <c r="B243" s="114"/>
      <c r="C243" s="115"/>
      <c r="D243" s="116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6"/>
      <c r="Q243" s="115"/>
      <c r="R243" s="117"/>
      <c r="S243" s="116"/>
      <c r="T243" s="116"/>
      <c r="U243" s="116"/>
    </row>
    <row r="244" spans="1:21" ht="15.75" customHeight="1">
      <c r="A244" s="113"/>
      <c r="B244" s="114"/>
      <c r="C244" s="115"/>
      <c r="D244" s="116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6"/>
      <c r="Q244" s="115"/>
      <c r="R244" s="117"/>
      <c r="S244" s="116"/>
      <c r="T244" s="116"/>
      <c r="U244" s="116"/>
    </row>
    <row r="245" spans="1:21" ht="15.75" customHeight="1">
      <c r="A245" s="113"/>
      <c r="B245" s="114"/>
      <c r="C245" s="115"/>
      <c r="D245" s="116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6"/>
      <c r="Q245" s="115"/>
      <c r="R245" s="117"/>
      <c r="S245" s="116"/>
      <c r="T245" s="116"/>
      <c r="U245" s="116"/>
    </row>
    <row r="246" spans="1:21" ht="15.75" customHeight="1">
      <c r="A246" s="113"/>
      <c r="B246" s="114"/>
      <c r="C246" s="115"/>
      <c r="D246" s="116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6"/>
      <c r="Q246" s="115"/>
      <c r="R246" s="117"/>
      <c r="S246" s="116"/>
      <c r="T246" s="116"/>
      <c r="U246" s="116"/>
    </row>
    <row r="247" spans="1:21" ht="15.75" customHeight="1">
      <c r="A247" s="113"/>
      <c r="B247" s="114"/>
      <c r="C247" s="115"/>
      <c r="D247" s="116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6"/>
      <c r="Q247" s="115"/>
      <c r="R247" s="117"/>
      <c r="S247" s="116"/>
      <c r="T247" s="116"/>
      <c r="U247" s="116"/>
    </row>
    <row r="248" spans="1:21" ht="15.75" customHeight="1">
      <c r="A248" s="113"/>
      <c r="B248" s="114"/>
      <c r="C248" s="115"/>
      <c r="D248" s="116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6"/>
      <c r="Q248" s="115"/>
      <c r="R248" s="117"/>
      <c r="S248" s="116"/>
      <c r="T248" s="116"/>
      <c r="U248" s="116"/>
    </row>
    <row r="249" spans="1:21" ht="15.75" customHeight="1">
      <c r="A249" s="113"/>
      <c r="B249" s="114"/>
      <c r="C249" s="115"/>
      <c r="D249" s="116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6"/>
      <c r="Q249" s="115"/>
      <c r="R249" s="117"/>
      <c r="S249" s="116"/>
      <c r="T249" s="116"/>
      <c r="U249" s="116"/>
    </row>
    <row r="250" spans="1:21" ht="15.75" customHeight="1">
      <c r="A250" s="113"/>
      <c r="B250" s="114"/>
      <c r="C250" s="115"/>
      <c r="D250" s="116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6"/>
      <c r="Q250" s="115"/>
      <c r="R250" s="117"/>
      <c r="S250" s="116"/>
      <c r="T250" s="116"/>
      <c r="U250" s="116"/>
    </row>
    <row r="251" spans="1:21" ht="15.75" customHeight="1">
      <c r="A251" s="113"/>
      <c r="B251" s="114"/>
      <c r="C251" s="115"/>
      <c r="D251" s="116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6"/>
      <c r="Q251" s="115"/>
      <c r="R251" s="117"/>
      <c r="S251" s="116"/>
      <c r="T251" s="116"/>
      <c r="U251" s="116"/>
    </row>
    <row r="252" spans="1:21" ht="15.75" customHeight="1">
      <c r="A252" s="113"/>
      <c r="B252" s="114"/>
      <c r="C252" s="115"/>
      <c r="D252" s="116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6"/>
      <c r="Q252" s="115"/>
      <c r="R252" s="117"/>
      <c r="S252" s="116"/>
      <c r="T252" s="116"/>
      <c r="U252" s="116"/>
    </row>
    <row r="253" spans="1:21" ht="15.75" customHeight="1">
      <c r="A253" s="113"/>
      <c r="B253" s="114"/>
      <c r="C253" s="115"/>
      <c r="D253" s="116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6"/>
      <c r="Q253" s="115"/>
      <c r="R253" s="117"/>
      <c r="S253" s="116"/>
      <c r="T253" s="116"/>
      <c r="U253" s="116"/>
    </row>
    <row r="254" spans="1:21" ht="15.75" customHeight="1">
      <c r="A254" s="113"/>
      <c r="B254" s="114"/>
      <c r="C254" s="115"/>
      <c r="D254" s="116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6"/>
      <c r="Q254" s="115"/>
      <c r="R254" s="117"/>
      <c r="S254" s="116"/>
      <c r="T254" s="116"/>
      <c r="U254" s="116"/>
    </row>
    <row r="255" spans="1:21" ht="15.75" customHeight="1">
      <c r="A255" s="113"/>
      <c r="B255" s="114"/>
      <c r="C255" s="115"/>
      <c r="D255" s="116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6"/>
      <c r="Q255" s="115"/>
      <c r="R255" s="117"/>
      <c r="S255" s="116"/>
      <c r="T255" s="116"/>
      <c r="U255" s="116"/>
    </row>
    <row r="256" spans="1:21" ht="15.75" customHeight="1">
      <c r="A256" s="113"/>
      <c r="B256" s="114"/>
      <c r="C256" s="115"/>
      <c r="D256" s="116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6"/>
      <c r="Q256" s="115"/>
      <c r="R256" s="117"/>
      <c r="S256" s="116"/>
      <c r="T256" s="116"/>
      <c r="U256" s="116"/>
    </row>
    <row r="257" spans="1:21" ht="15.75" customHeight="1">
      <c r="A257" s="113"/>
      <c r="B257" s="114"/>
      <c r="C257" s="115"/>
      <c r="D257" s="116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6"/>
      <c r="Q257" s="115"/>
      <c r="R257" s="117"/>
      <c r="S257" s="116"/>
      <c r="T257" s="116"/>
      <c r="U257" s="116"/>
    </row>
    <row r="258" spans="1:21" ht="15.75" customHeight="1">
      <c r="A258" s="113"/>
      <c r="B258" s="114"/>
      <c r="C258" s="115"/>
      <c r="D258" s="116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6"/>
      <c r="Q258" s="115"/>
      <c r="R258" s="117"/>
      <c r="S258" s="116"/>
      <c r="T258" s="116"/>
      <c r="U258" s="116"/>
    </row>
    <row r="259" spans="1:21" ht="15.75" customHeight="1">
      <c r="A259" s="113"/>
      <c r="B259" s="114"/>
      <c r="C259" s="115"/>
      <c r="D259" s="116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6"/>
      <c r="Q259" s="115"/>
      <c r="R259" s="117"/>
      <c r="S259" s="116"/>
      <c r="T259" s="116"/>
      <c r="U259" s="116"/>
    </row>
    <row r="260" spans="1:21" ht="15.75" customHeight="1">
      <c r="A260" s="113"/>
      <c r="B260" s="114"/>
      <c r="C260" s="115"/>
      <c r="D260" s="116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6"/>
      <c r="Q260" s="115"/>
      <c r="R260" s="117"/>
      <c r="S260" s="116"/>
      <c r="T260" s="116"/>
      <c r="U260" s="116"/>
    </row>
    <row r="261" spans="1:21" ht="15.75" customHeight="1">
      <c r="A261" s="113"/>
      <c r="B261" s="114"/>
      <c r="C261" s="115"/>
      <c r="D261" s="116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6"/>
      <c r="Q261" s="115"/>
      <c r="R261" s="117"/>
      <c r="S261" s="116"/>
      <c r="T261" s="116"/>
      <c r="U261" s="116"/>
    </row>
    <row r="262" spans="1:21" ht="15.75" customHeight="1">
      <c r="A262" s="113"/>
      <c r="B262" s="114"/>
      <c r="C262" s="115"/>
      <c r="D262" s="116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6"/>
      <c r="Q262" s="115"/>
      <c r="R262" s="117"/>
      <c r="S262" s="116"/>
      <c r="T262" s="116"/>
      <c r="U262" s="116"/>
    </row>
    <row r="263" spans="1:21" ht="15.75" customHeight="1">
      <c r="A263" s="113"/>
      <c r="B263" s="114"/>
      <c r="C263" s="115"/>
      <c r="D263" s="116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6"/>
      <c r="Q263" s="115"/>
      <c r="R263" s="117"/>
      <c r="S263" s="116"/>
      <c r="T263" s="116"/>
      <c r="U263" s="116"/>
    </row>
    <row r="264" spans="1:21" ht="15.75" customHeight="1">
      <c r="A264" s="113"/>
      <c r="B264" s="114"/>
      <c r="C264" s="115"/>
      <c r="D264" s="116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6"/>
      <c r="Q264" s="115"/>
      <c r="R264" s="117"/>
      <c r="S264" s="116"/>
      <c r="T264" s="116"/>
      <c r="U264" s="116"/>
    </row>
    <row r="265" spans="1:21" ht="15.75" customHeight="1">
      <c r="A265" s="113"/>
      <c r="B265" s="114"/>
      <c r="C265" s="115"/>
      <c r="D265" s="116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6"/>
      <c r="Q265" s="115"/>
      <c r="R265" s="117"/>
      <c r="S265" s="116"/>
      <c r="T265" s="116"/>
      <c r="U265" s="116"/>
    </row>
    <row r="266" spans="1:21" ht="15.75" customHeight="1">
      <c r="A266" s="113"/>
      <c r="B266" s="114"/>
      <c r="C266" s="115"/>
      <c r="D266" s="116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6"/>
      <c r="Q266" s="115"/>
      <c r="R266" s="117"/>
      <c r="S266" s="116"/>
      <c r="T266" s="116"/>
      <c r="U266" s="116"/>
    </row>
    <row r="267" spans="1:21" ht="15.75" customHeight="1">
      <c r="A267" s="113"/>
      <c r="B267" s="114"/>
      <c r="C267" s="115"/>
      <c r="D267" s="116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6"/>
      <c r="Q267" s="115"/>
      <c r="R267" s="117"/>
      <c r="S267" s="116"/>
      <c r="T267" s="116"/>
      <c r="U267" s="116"/>
    </row>
    <row r="268" spans="1:21" ht="15.75" customHeight="1">
      <c r="A268" s="113"/>
      <c r="B268" s="114"/>
      <c r="C268" s="115"/>
      <c r="D268" s="116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6"/>
      <c r="Q268" s="115"/>
      <c r="R268" s="117"/>
      <c r="S268" s="116"/>
      <c r="T268" s="116"/>
      <c r="U268" s="116"/>
    </row>
    <row r="269" spans="1:21" ht="15.75" customHeight="1">
      <c r="A269" s="113"/>
      <c r="B269" s="114"/>
      <c r="C269" s="115"/>
      <c r="D269" s="116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6"/>
      <c r="Q269" s="115"/>
      <c r="R269" s="117"/>
      <c r="S269" s="116"/>
      <c r="T269" s="116"/>
      <c r="U269" s="116"/>
    </row>
    <row r="270" spans="1:21" ht="15.75" customHeight="1">
      <c r="A270" s="113"/>
      <c r="B270" s="114"/>
      <c r="C270" s="115"/>
      <c r="D270" s="116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6"/>
      <c r="Q270" s="115"/>
      <c r="R270" s="117"/>
      <c r="S270" s="116"/>
      <c r="T270" s="116"/>
      <c r="U270" s="116"/>
    </row>
    <row r="271" spans="1:21" ht="15.75" customHeight="1">
      <c r="A271" s="113"/>
      <c r="B271" s="114"/>
      <c r="C271" s="115"/>
      <c r="D271" s="116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6"/>
      <c r="Q271" s="115"/>
      <c r="R271" s="117"/>
      <c r="S271" s="116"/>
      <c r="T271" s="116"/>
      <c r="U271" s="116"/>
    </row>
    <row r="272" spans="1:21" ht="15.75" customHeight="1">
      <c r="A272" s="113"/>
      <c r="B272" s="114"/>
      <c r="C272" s="115"/>
      <c r="D272" s="116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6"/>
      <c r="Q272" s="115"/>
      <c r="R272" s="117"/>
      <c r="S272" s="116"/>
      <c r="T272" s="116"/>
      <c r="U272" s="116"/>
    </row>
    <row r="273" spans="1:21" ht="15.75" customHeight="1">
      <c r="A273" s="113"/>
      <c r="B273" s="114"/>
      <c r="C273" s="115"/>
      <c r="D273" s="116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6"/>
      <c r="Q273" s="115"/>
      <c r="R273" s="117"/>
      <c r="S273" s="116"/>
      <c r="T273" s="116"/>
      <c r="U273" s="116"/>
    </row>
    <row r="274" spans="1:21" ht="15.75" customHeight="1">
      <c r="A274" s="113"/>
      <c r="B274" s="114"/>
      <c r="C274" s="115"/>
      <c r="D274" s="116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6"/>
      <c r="Q274" s="115"/>
      <c r="R274" s="117"/>
      <c r="S274" s="116"/>
      <c r="T274" s="116"/>
      <c r="U274" s="116"/>
    </row>
    <row r="275" spans="1:21" ht="15.75" customHeight="1">
      <c r="A275" s="113"/>
      <c r="B275" s="114"/>
      <c r="C275" s="115"/>
      <c r="D275" s="116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6"/>
      <c r="Q275" s="115"/>
      <c r="R275" s="117"/>
      <c r="S275" s="116"/>
      <c r="T275" s="116"/>
      <c r="U275" s="116"/>
    </row>
    <row r="276" spans="1:21" ht="15.75" customHeight="1">
      <c r="A276" s="113"/>
      <c r="B276" s="114"/>
      <c r="C276" s="115"/>
      <c r="D276" s="116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6"/>
      <c r="Q276" s="115"/>
      <c r="R276" s="117"/>
      <c r="S276" s="116"/>
      <c r="T276" s="116"/>
      <c r="U276" s="116"/>
    </row>
    <row r="277" spans="1:21" ht="15.75" customHeight="1">
      <c r="A277" s="113"/>
      <c r="B277" s="114"/>
      <c r="C277" s="115"/>
      <c r="D277" s="116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6"/>
      <c r="Q277" s="115"/>
      <c r="R277" s="117"/>
      <c r="S277" s="116"/>
      <c r="T277" s="116"/>
      <c r="U277" s="116"/>
    </row>
    <row r="278" spans="1:21" ht="15.75" customHeight="1">
      <c r="A278" s="113"/>
      <c r="B278" s="114"/>
      <c r="C278" s="115"/>
      <c r="D278" s="116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6"/>
      <c r="Q278" s="115"/>
      <c r="R278" s="117"/>
      <c r="S278" s="116"/>
      <c r="T278" s="116"/>
      <c r="U278" s="116"/>
    </row>
    <row r="279" spans="1:21" ht="15.75" customHeight="1">
      <c r="A279" s="113"/>
      <c r="B279" s="114"/>
      <c r="C279" s="115"/>
      <c r="D279" s="116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6"/>
      <c r="Q279" s="115"/>
      <c r="R279" s="117"/>
      <c r="S279" s="116"/>
      <c r="T279" s="116"/>
      <c r="U279" s="116"/>
    </row>
    <row r="280" spans="1:21" ht="15.75" customHeight="1">
      <c r="A280" s="113"/>
      <c r="B280" s="114"/>
      <c r="C280" s="115"/>
      <c r="D280" s="116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6"/>
      <c r="Q280" s="115"/>
      <c r="R280" s="117"/>
      <c r="S280" s="116"/>
      <c r="T280" s="116"/>
      <c r="U280" s="116"/>
    </row>
    <row r="281" spans="1:21" ht="15.75" customHeight="1">
      <c r="A281" s="113"/>
      <c r="B281" s="114"/>
      <c r="C281" s="115"/>
      <c r="D281" s="116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6"/>
      <c r="Q281" s="115"/>
      <c r="R281" s="117"/>
      <c r="S281" s="116"/>
      <c r="T281" s="116"/>
      <c r="U281" s="116"/>
    </row>
    <row r="282" spans="1:21" ht="15.75" customHeight="1">
      <c r="A282" s="113"/>
      <c r="B282" s="114"/>
      <c r="C282" s="115"/>
      <c r="D282" s="116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6"/>
      <c r="Q282" s="115"/>
      <c r="R282" s="117"/>
      <c r="S282" s="116"/>
      <c r="T282" s="116"/>
      <c r="U282" s="116"/>
    </row>
    <row r="283" spans="1:21" ht="15.75" customHeight="1">
      <c r="A283" s="113"/>
      <c r="B283" s="114"/>
      <c r="C283" s="115"/>
      <c r="D283" s="116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6"/>
      <c r="Q283" s="115"/>
      <c r="R283" s="117"/>
      <c r="S283" s="116"/>
      <c r="T283" s="116"/>
      <c r="U283" s="116"/>
    </row>
    <row r="284" spans="1:21" ht="15.75" customHeight="1">
      <c r="A284" s="113"/>
      <c r="B284" s="114"/>
      <c r="C284" s="115"/>
      <c r="D284" s="116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6"/>
      <c r="Q284" s="115"/>
      <c r="R284" s="117"/>
      <c r="S284" s="116"/>
      <c r="T284" s="116"/>
      <c r="U284" s="116"/>
    </row>
    <row r="285" spans="1:21" ht="15.75" customHeight="1">
      <c r="A285" s="113"/>
      <c r="B285" s="114"/>
      <c r="C285" s="115"/>
      <c r="D285" s="116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6"/>
      <c r="Q285" s="115"/>
      <c r="R285" s="117"/>
      <c r="S285" s="116"/>
      <c r="T285" s="116"/>
      <c r="U285" s="116"/>
    </row>
    <row r="286" spans="1:21" ht="15.75" customHeight="1">
      <c r="A286" s="113"/>
      <c r="B286" s="114"/>
      <c r="C286" s="115"/>
      <c r="D286" s="116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6"/>
      <c r="Q286" s="115"/>
      <c r="R286" s="117"/>
      <c r="S286" s="116"/>
      <c r="T286" s="116"/>
      <c r="U286" s="116"/>
    </row>
    <row r="287" spans="1:21" ht="15.75" customHeight="1">
      <c r="A287" s="113"/>
      <c r="B287" s="114"/>
      <c r="C287" s="115"/>
      <c r="D287" s="116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6"/>
      <c r="Q287" s="115"/>
      <c r="R287" s="117"/>
      <c r="S287" s="116"/>
      <c r="T287" s="116"/>
      <c r="U287" s="116"/>
    </row>
    <row r="288" spans="1:21" ht="15.75" customHeight="1">
      <c r="A288" s="113"/>
      <c r="B288" s="114"/>
      <c r="C288" s="115"/>
      <c r="D288" s="116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6"/>
      <c r="Q288" s="115"/>
      <c r="R288" s="117"/>
      <c r="S288" s="116"/>
      <c r="T288" s="116"/>
      <c r="U288" s="116"/>
    </row>
    <row r="289" spans="1:21" ht="15.75" customHeight="1">
      <c r="A289" s="113"/>
      <c r="B289" s="114"/>
      <c r="C289" s="115"/>
      <c r="D289" s="116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6"/>
      <c r="Q289" s="115"/>
      <c r="R289" s="117"/>
      <c r="S289" s="116"/>
      <c r="T289" s="116"/>
      <c r="U289" s="116"/>
    </row>
    <row r="290" spans="1:21" ht="15.75" customHeight="1">
      <c r="A290" s="113"/>
      <c r="B290" s="114"/>
      <c r="C290" s="115"/>
      <c r="D290" s="116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6"/>
      <c r="Q290" s="115"/>
      <c r="R290" s="117"/>
      <c r="S290" s="116"/>
      <c r="T290" s="116"/>
      <c r="U290" s="116"/>
    </row>
    <row r="291" spans="1:21" ht="15.75" customHeight="1">
      <c r="A291" s="113"/>
      <c r="B291" s="114"/>
      <c r="C291" s="115"/>
      <c r="D291" s="116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6"/>
      <c r="Q291" s="115"/>
      <c r="R291" s="117"/>
      <c r="S291" s="116"/>
      <c r="T291" s="116"/>
      <c r="U291" s="116"/>
    </row>
    <row r="292" spans="1:21" ht="15.75" customHeight="1">
      <c r="A292" s="113"/>
      <c r="B292" s="114"/>
      <c r="C292" s="115"/>
      <c r="D292" s="116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6"/>
      <c r="Q292" s="115"/>
      <c r="R292" s="117"/>
      <c r="S292" s="116"/>
      <c r="T292" s="116"/>
      <c r="U292" s="116"/>
    </row>
    <row r="293" spans="1:21" ht="15.75" customHeight="1">
      <c r="A293" s="113"/>
      <c r="B293" s="114"/>
      <c r="C293" s="115"/>
      <c r="D293" s="116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6"/>
      <c r="Q293" s="115"/>
      <c r="R293" s="117"/>
      <c r="S293" s="116"/>
      <c r="T293" s="116"/>
      <c r="U293" s="116"/>
    </row>
    <row r="294" spans="1:21" ht="15.75" customHeight="1">
      <c r="A294" s="113"/>
      <c r="B294" s="114"/>
      <c r="C294" s="115"/>
      <c r="D294" s="116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6"/>
      <c r="Q294" s="115"/>
      <c r="R294" s="117"/>
      <c r="S294" s="116"/>
      <c r="T294" s="116"/>
      <c r="U294" s="116"/>
    </row>
    <row r="295" spans="1:21" ht="15.75" customHeight="1">
      <c r="A295" s="113"/>
      <c r="B295" s="114"/>
      <c r="C295" s="115"/>
      <c r="D295" s="116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6"/>
      <c r="Q295" s="115"/>
      <c r="R295" s="117"/>
      <c r="S295" s="116"/>
      <c r="T295" s="116"/>
      <c r="U295" s="116"/>
    </row>
    <row r="296" spans="1:21" ht="15.75" customHeight="1">
      <c r="A296" s="113"/>
      <c r="B296" s="114"/>
      <c r="C296" s="115"/>
      <c r="D296" s="116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6"/>
      <c r="Q296" s="115"/>
      <c r="R296" s="117"/>
      <c r="S296" s="116"/>
      <c r="T296" s="116"/>
      <c r="U296" s="116"/>
    </row>
    <row r="297" spans="1:21" ht="15.75" customHeight="1">
      <c r="A297" s="113"/>
      <c r="B297" s="114"/>
      <c r="C297" s="115"/>
      <c r="D297" s="116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6"/>
      <c r="Q297" s="115"/>
      <c r="R297" s="117"/>
      <c r="S297" s="116"/>
      <c r="T297" s="116"/>
      <c r="U297" s="116"/>
    </row>
    <row r="298" spans="1:21" ht="15.75" customHeight="1">
      <c r="A298" s="113"/>
      <c r="B298" s="114"/>
      <c r="C298" s="115"/>
      <c r="D298" s="116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6"/>
      <c r="Q298" s="115"/>
      <c r="R298" s="117"/>
      <c r="S298" s="116"/>
      <c r="T298" s="116"/>
      <c r="U298" s="116"/>
    </row>
    <row r="299" spans="1:21" ht="15.75" customHeight="1">
      <c r="A299" s="113"/>
      <c r="B299" s="114"/>
      <c r="C299" s="115"/>
      <c r="D299" s="116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6"/>
      <c r="Q299" s="115"/>
      <c r="R299" s="117"/>
      <c r="S299" s="116"/>
      <c r="T299" s="116"/>
      <c r="U299" s="116"/>
    </row>
    <row r="300" spans="1:21" ht="15.75" customHeight="1">
      <c r="A300" s="113"/>
      <c r="B300" s="114"/>
      <c r="C300" s="115"/>
      <c r="D300" s="116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6"/>
      <c r="Q300" s="115"/>
      <c r="R300" s="117"/>
      <c r="S300" s="116"/>
      <c r="T300" s="116"/>
      <c r="U300" s="116"/>
    </row>
    <row r="301" spans="1:21" ht="15.75" customHeight="1">
      <c r="A301" s="113"/>
      <c r="B301" s="114"/>
      <c r="C301" s="115"/>
      <c r="D301" s="116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6"/>
      <c r="Q301" s="115"/>
      <c r="R301" s="117"/>
      <c r="S301" s="116"/>
      <c r="T301" s="116"/>
      <c r="U301" s="116"/>
    </row>
    <row r="302" spans="1:21" ht="15.75" customHeight="1">
      <c r="A302" s="113"/>
      <c r="B302" s="114"/>
      <c r="C302" s="115"/>
      <c r="D302" s="116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6"/>
      <c r="Q302" s="115"/>
      <c r="R302" s="117"/>
      <c r="S302" s="116"/>
      <c r="T302" s="116"/>
      <c r="U302" s="116"/>
    </row>
    <row r="303" spans="1:21" ht="15.75" customHeight="1">
      <c r="A303" s="113"/>
      <c r="B303" s="114"/>
      <c r="C303" s="115"/>
      <c r="D303" s="116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6"/>
      <c r="Q303" s="115"/>
      <c r="R303" s="117"/>
      <c r="S303" s="116"/>
      <c r="T303" s="116"/>
      <c r="U303" s="116"/>
    </row>
    <row r="304" spans="1:21" ht="15.75" customHeight="1">
      <c r="A304" s="113"/>
      <c r="B304" s="114"/>
      <c r="C304" s="115"/>
      <c r="D304" s="116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6"/>
      <c r="Q304" s="115"/>
      <c r="R304" s="117"/>
      <c r="S304" s="116"/>
      <c r="T304" s="116"/>
      <c r="U304" s="116"/>
    </row>
    <row r="305" spans="1:21" ht="15.75" customHeight="1">
      <c r="A305" s="113"/>
      <c r="B305" s="114"/>
      <c r="C305" s="115"/>
      <c r="D305" s="116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6"/>
      <c r="Q305" s="115"/>
      <c r="R305" s="117"/>
      <c r="S305" s="116"/>
      <c r="T305" s="116"/>
      <c r="U305" s="116"/>
    </row>
    <row r="306" spans="1:21" ht="15.75" customHeight="1">
      <c r="A306" s="113"/>
      <c r="B306" s="114"/>
      <c r="C306" s="115"/>
      <c r="D306" s="116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6"/>
      <c r="Q306" s="115"/>
      <c r="R306" s="117"/>
      <c r="S306" s="116"/>
      <c r="T306" s="116"/>
      <c r="U306" s="116"/>
    </row>
    <row r="307" spans="1:21" ht="15.75" customHeight="1">
      <c r="A307" s="113"/>
      <c r="B307" s="114"/>
      <c r="C307" s="115"/>
      <c r="D307" s="116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6"/>
      <c r="Q307" s="115"/>
      <c r="R307" s="117"/>
      <c r="S307" s="116"/>
      <c r="T307" s="116"/>
      <c r="U307" s="116"/>
    </row>
    <row r="308" spans="1:21" ht="15.75" customHeight="1">
      <c r="A308" s="113"/>
      <c r="B308" s="114"/>
      <c r="C308" s="115"/>
      <c r="D308" s="116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6"/>
      <c r="Q308" s="115"/>
      <c r="R308" s="117"/>
      <c r="S308" s="116"/>
      <c r="T308" s="116"/>
      <c r="U308" s="116"/>
    </row>
    <row r="309" spans="1:21" ht="15.75" customHeight="1">
      <c r="A309" s="113"/>
      <c r="B309" s="114"/>
      <c r="C309" s="115"/>
      <c r="D309" s="116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6"/>
      <c r="Q309" s="115"/>
      <c r="R309" s="117"/>
      <c r="S309" s="116"/>
      <c r="T309" s="116"/>
      <c r="U309" s="116"/>
    </row>
    <row r="310" spans="1:21" ht="15.75" customHeight="1">
      <c r="A310" s="113"/>
      <c r="B310" s="114"/>
      <c r="C310" s="115"/>
      <c r="D310" s="116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6"/>
      <c r="Q310" s="115"/>
      <c r="R310" s="117"/>
      <c r="S310" s="116"/>
      <c r="T310" s="116"/>
      <c r="U310" s="116"/>
    </row>
    <row r="311" spans="1:21" ht="15.75" customHeight="1">
      <c r="A311" s="113"/>
      <c r="B311" s="114"/>
      <c r="C311" s="115"/>
      <c r="D311" s="116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6"/>
      <c r="Q311" s="115"/>
      <c r="R311" s="117"/>
      <c r="S311" s="116"/>
      <c r="T311" s="116"/>
      <c r="U311" s="116"/>
    </row>
    <row r="312" spans="1:21" ht="15.75" customHeight="1">
      <c r="A312" s="113"/>
      <c r="B312" s="114"/>
      <c r="C312" s="115"/>
      <c r="D312" s="116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6"/>
      <c r="Q312" s="115"/>
      <c r="R312" s="117"/>
      <c r="S312" s="116"/>
      <c r="T312" s="116"/>
      <c r="U312" s="116"/>
    </row>
    <row r="313" spans="1:21" ht="15.75" customHeight="1">
      <c r="A313" s="113"/>
      <c r="B313" s="114"/>
      <c r="C313" s="115"/>
      <c r="D313" s="116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6"/>
      <c r="Q313" s="115"/>
      <c r="R313" s="117"/>
      <c r="S313" s="116"/>
      <c r="T313" s="116"/>
      <c r="U313" s="116"/>
    </row>
    <row r="314" spans="1:21" ht="15.75" customHeight="1">
      <c r="A314" s="113"/>
      <c r="B314" s="114"/>
      <c r="C314" s="115"/>
      <c r="D314" s="116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6"/>
      <c r="Q314" s="115"/>
      <c r="R314" s="117"/>
      <c r="S314" s="116"/>
      <c r="T314" s="116"/>
      <c r="U314" s="116"/>
    </row>
    <row r="315" spans="1:21" ht="15.75" customHeight="1">
      <c r="A315" s="113"/>
      <c r="B315" s="114"/>
      <c r="C315" s="115"/>
      <c r="D315" s="116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6"/>
      <c r="Q315" s="115"/>
      <c r="R315" s="117"/>
      <c r="S315" s="116"/>
      <c r="T315" s="116"/>
      <c r="U315" s="116"/>
    </row>
    <row r="316" spans="1:21" ht="15.75" customHeight="1">
      <c r="A316" s="113"/>
      <c r="B316" s="114"/>
      <c r="C316" s="115"/>
      <c r="D316" s="116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6"/>
      <c r="Q316" s="115"/>
      <c r="R316" s="117"/>
      <c r="S316" s="116"/>
      <c r="T316" s="116"/>
      <c r="U316" s="116"/>
    </row>
    <row r="317" spans="1:21" ht="15.75" customHeight="1">
      <c r="A317" s="113"/>
      <c r="B317" s="114"/>
      <c r="C317" s="115"/>
      <c r="D317" s="116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6"/>
      <c r="Q317" s="115"/>
      <c r="R317" s="117"/>
      <c r="S317" s="116"/>
      <c r="T317" s="116"/>
      <c r="U317" s="116"/>
    </row>
    <row r="318" spans="1:21" ht="15.75" customHeight="1">
      <c r="A318" s="113"/>
      <c r="B318" s="114"/>
      <c r="C318" s="115"/>
      <c r="D318" s="116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6"/>
      <c r="Q318" s="115"/>
      <c r="R318" s="117"/>
      <c r="S318" s="116"/>
      <c r="T318" s="116"/>
      <c r="U318" s="116"/>
    </row>
    <row r="319" spans="1:21" ht="15.75" customHeight="1">
      <c r="A319" s="113"/>
      <c r="B319" s="114"/>
      <c r="C319" s="115"/>
      <c r="D319" s="116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6"/>
      <c r="Q319" s="115"/>
      <c r="R319" s="117"/>
      <c r="S319" s="116"/>
      <c r="T319" s="116"/>
      <c r="U319" s="116"/>
    </row>
    <row r="320" spans="1:21" ht="15.75" customHeight="1">
      <c r="A320" s="113"/>
      <c r="B320" s="114"/>
      <c r="C320" s="115"/>
      <c r="D320" s="116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6"/>
      <c r="Q320" s="115"/>
      <c r="R320" s="117"/>
      <c r="S320" s="116"/>
      <c r="T320" s="116"/>
      <c r="U320" s="116"/>
    </row>
    <row r="321" spans="1:21" ht="15.75" customHeight="1">
      <c r="A321" s="113"/>
      <c r="B321" s="114"/>
      <c r="C321" s="115"/>
      <c r="D321" s="116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6"/>
      <c r="Q321" s="115"/>
      <c r="R321" s="117"/>
      <c r="S321" s="116"/>
      <c r="T321" s="116"/>
      <c r="U321" s="116"/>
    </row>
    <row r="322" spans="1:21" ht="15.75" customHeight="1">
      <c r="A322" s="113"/>
      <c r="B322" s="114"/>
      <c r="C322" s="115"/>
      <c r="D322" s="116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6"/>
      <c r="Q322" s="115"/>
      <c r="R322" s="117"/>
      <c r="S322" s="116"/>
      <c r="T322" s="116"/>
      <c r="U322" s="116"/>
    </row>
    <row r="323" spans="1:21" ht="15.75" customHeight="1">
      <c r="A323" s="113"/>
      <c r="B323" s="114"/>
      <c r="C323" s="115"/>
      <c r="D323" s="116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6"/>
      <c r="Q323" s="115"/>
      <c r="R323" s="117"/>
      <c r="S323" s="116"/>
      <c r="T323" s="116"/>
      <c r="U323" s="116"/>
    </row>
    <row r="324" spans="1:21" ht="15.75" customHeight="1">
      <c r="A324" s="113"/>
      <c r="B324" s="114"/>
      <c r="C324" s="115"/>
      <c r="D324" s="116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6"/>
      <c r="Q324" s="115"/>
      <c r="R324" s="117"/>
      <c r="S324" s="116"/>
      <c r="T324" s="116"/>
      <c r="U324" s="116"/>
    </row>
    <row r="325" spans="1:21" ht="15.75" customHeight="1">
      <c r="A325" s="113"/>
      <c r="B325" s="114"/>
      <c r="C325" s="115"/>
      <c r="D325" s="116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6"/>
      <c r="Q325" s="115"/>
      <c r="R325" s="117"/>
      <c r="S325" s="116"/>
      <c r="T325" s="116"/>
      <c r="U325" s="116"/>
    </row>
    <row r="326" spans="1:21" ht="15.75" customHeight="1">
      <c r="A326" s="113"/>
      <c r="B326" s="114"/>
      <c r="C326" s="115"/>
      <c r="D326" s="116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6"/>
      <c r="Q326" s="115"/>
      <c r="R326" s="117"/>
      <c r="S326" s="116"/>
      <c r="T326" s="116"/>
      <c r="U326" s="116"/>
    </row>
    <row r="327" spans="1:21" ht="15.75" customHeight="1">
      <c r="A327" s="113"/>
      <c r="B327" s="114"/>
      <c r="C327" s="115"/>
      <c r="D327" s="116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6"/>
      <c r="Q327" s="115"/>
      <c r="R327" s="117"/>
      <c r="S327" s="116"/>
      <c r="T327" s="116"/>
      <c r="U327" s="116"/>
    </row>
    <row r="328" spans="1:21" ht="15.75" customHeight="1">
      <c r="A328" s="113"/>
      <c r="B328" s="114"/>
      <c r="C328" s="115"/>
      <c r="D328" s="116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6"/>
      <c r="Q328" s="115"/>
      <c r="R328" s="117"/>
      <c r="S328" s="116"/>
      <c r="T328" s="116"/>
      <c r="U328" s="116"/>
    </row>
    <row r="329" spans="1:21" ht="15.75" customHeight="1">
      <c r="A329" s="113"/>
      <c r="B329" s="114"/>
      <c r="C329" s="115"/>
      <c r="D329" s="116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6"/>
      <c r="Q329" s="115"/>
      <c r="R329" s="117"/>
      <c r="S329" s="116"/>
      <c r="T329" s="116"/>
      <c r="U329" s="116"/>
    </row>
    <row r="330" spans="1:21" ht="15.75" customHeight="1">
      <c r="A330" s="113"/>
      <c r="B330" s="114"/>
      <c r="C330" s="115"/>
      <c r="D330" s="116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6"/>
      <c r="Q330" s="115"/>
      <c r="R330" s="117"/>
      <c r="S330" s="116"/>
      <c r="T330" s="116"/>
      <c r="U330" s="116"/>
    </row>
    <row r="331" spans="1:21" ht="15.75" customHeight="1">
      <c r="A331" s="113"/>
      <c r="B331" s="114"/>
      <c r="C331" s="115"/>
      <c r="D331" s="116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6"/>
      <c r="Q331" s="115"/>
      <c r="R331" s="117"/>
      <c r="S331" s="116"/>
      <c r="T331" s="116"/>
      <c r="U331" s="116"/>
    </row>
    <row r="332" spans="1:21" ht="15.75" customHeight="1">
      <c r="A332" s="113"/>
      <c r="B332" s="114"/>
      <c r="C332" s="115"/>
      <c r="D332" s="116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6"/>
      <c r="Q332" s="115"/>
      <c r="R332" s="117"/>
      <c r="S332" s="116"/>
      <c r="T332" s="116"/>
      <c r="U332" s="116"/>
    </row>
    <row r="333" spans="1:21" ht="15.75" customHeight="1">
      <c r="A333" s="113"/>
      <c r="B333" s="114"/>
      <c r="C333" s="115"/>
      <c r="D333" s="116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6"/>
      <c r="Q333" s="115"/>
      <c r="R333" s="117"/>
      <c r="S333" s="116"/>
      <c r="T333" s="116"/>
      <c r="U333" s="116"/>
    </row>
    <row r="334" spans="1:21" ht="15.75" customHeight="1">
      <c r="A334" s="113"/>
      <c r="B334" s="114"/>
      <c r="C334" s="115"/>
      <c r="D334" s="116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6"/>
      <c r="Q334" s="115"/>
      <c r="R334" s="117"/>
      <c r="S334" s="116"/>
      <c r="T334" s="116"/>
      <c r="U334" s="116"/>
    </row>
    <row r="335" spans="1:21" ht="15.75" customHeight="1">
      <c r="A335" s="113"/>
      <c r="B335" s="114"/>
      <c r="C335" s="115"/>
      <c r="D335" s="116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6"/>
      <c r="Q335" s="115"/>
      <c r="R335" s="117"/>
      <c r="S335" s="116"/>
      <c r="T335" s="116"/>
      <c r="U335" s="116"/>
    </row>
    <row r="336" spans="1:21" ht="15.75" customHeight="1">
      <c r="A336" s="113"/>
      <c r="B336" s="114"/>
      <c r="C336" s="115"/>
      <c r="D336" s="116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6"/>
      <c r="Q336" s="115"/>
      <c r="R336" s="117"/>
      <c r="S336" s="116"/>
      <c r="T336" s="116"/>
      <c r="U336" s="116"/>
    </row>
    <row r="337" spans="1:21" ht="15.75" customHeight="1">
      <c r="A337" s="113"/>
      <c r="B337" s="114"/>
      <c r="C337" s="115"/>
      <c r="D337" s="116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6"/>
      <c r="Q337" s="115"/>
      <c r="R337" s="117"/>
      <c r="S337" s="116"/>
      <c r="T337" s="116"/>
      <c r="U337" s="116"/>
    </row>
    <row r="338" spans="1:21" ht="15.75" customHeight="1">
      <c r="A338" s="113"/>
      <c r="B338" s="114"/>
      <c r="C338" s="115"/>
      <c r="D338" s="116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6"/>
      <c r="Q338" s="115"/>
      <c r="R338" s="117"/>
      <c r="S338" s="116"/>
      <c r="T338" s="116"/>
      <c r="U338" s="116"/>
    </row>
    <row r="339" spans="1:21" ht="15.75" customHeight="1">
      <c r="A339" s="113"/>
      <c r="B339" s="114"/>
      <c r="C339" s="115"/>
      <c r="D339" s="116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6"/>
      <c r="Q339" s="115"/>
      <c r="R339" s="117"/>
      <c r="S339" s="116"/>
      <c r="T339" s="116"/>
      <c r="U339" s="116"/>
    </row>
    <row r="340" spans="1:21" ht="15.75" customHeight="1">
      <c r="A340" s="113"/>
      <c r="B340" s="114"/>
      <c r="C340" s="115"/>
      <c r="D340" s="116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6"/>
      <c r="Q340" s="115"/>
      <c r="R340" s="117"/>
      <c r="S340" s="116"/>
      <c r="T340" s="116"/>
      <c r="U340" s="116"/>
    </row>
    <row r="341" spans="1:21" ht="15.75" customHeight="1">
      <c r="A341" s="113"/>
      <c r="B341" s="114"/>
      <c r="C341" s="115"/>
      <c r="D341" s="116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6"/>
      <c r="Q341" s="115"/>
      <c r="R341" s="117"/>
      <c r="S341" s="116"/>
      <c r="T341" s="116"/>
      <c r="U341" s="116"/>
    </row>
    <row r="342" spans="1:21" ht="15.75" customHeight="1">
      <c r="A342" s="113"/>
      <c r="B342" s="114"/>
      <c r="C342" s="115"/>
      <c r="D342" s="116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6"/>
      <c r="Q342" s="115"/>
      <c r="R342" s="117"/>
      <c r="S342" s="116"/>
      <c r="T342" s="116"/>
      <c r="U342" s="116"/>
    </row>
    <row r="343" spans="1:21" ht="15.75" customHeight="1">
      <c r="A343" s="113"/>
      <c r="B343" s="114"/>
      <c r="C343" s="115"/>
      <c r="D343" s="116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6"/>
      <c r="Q343" s="115"/>
      <c r="R343" s="117"/>
      <c r="S343" s="116"/>
      <c r="T343" s="116"/>
      <c r="U343" s="116"/>
    </row>
    <row r="344" spans="1:21" ht="15.75" customHeight="1">
      <c r="A344" s="113"/>
      <c r="B344" s="114"/>
      <c r="C344" s="115"/>
      <c r="D344" s="116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6"/>
      <c r="Q344" s="115"/>
      <c r="R344" s="117"/>
      <c r="S344" s="116"/>
      <c r="T344" s="116"/>
      <c r="U344" s="116"/>
    </row>
    <row r="345" spans="1:21" ht="15.75" customHeight="1">
      <c r="A345" s="113"/>
      <c r="B345" s="114"/>
      <c r="C345" s="115"/>
      <c r="D345" s="116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6"/>
      <c r="Q345" s="115"/>
      <c r="R345" s="117"/>
      <c r="S345" s="116"/>
      <c r="T345" s="116"/>
      <c r="U345" s="116"/>
    </row>
    <row r="346" spans="1:21" ht="15.75" customHeight="1">
      <c r="A346" s="113"/>
      <c r="B346" s="114"/>
      <c r="C346" s="115"/>
      <c r="D346" s="116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6"/>
      <c r="Q346" s="115"/>
      <c r="R346" s="117"/>
      <c r="S346" s="116"/>
      <c r="T346" s="116"/>
      <c r="U346" s="116"/>
    </row>
    <row r="347" spans="1:21" ht="15.75" customHeight="1">
      <c r="A347" s="113"/>
      <c r="B347" s="114"/>
      <c r="C347" s="115"/>
      <c r="D347" s="116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6"/>
      <c r="Q347" s="115"/>
      <c r="R347" s="117"/>
      <c r="S347" s="116"/>
      <c r="T347" s="116"/>
      <c r="U347" s="116"/>
    </row>
    <row r="348" spans="1:21" ht="15.75" customHeight="1">
      <c r="A348" s="113"/>
      <c r="B348" s="114"/>
      <c r="C348" s="115"/>
      <c r="D348" s="116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6"/>
      <c r="Q348" s="115"/>
      <c r="R348" s="117"/>
      <c r="S348" s="116"/>
      <c r="T348" s="116"/>
      <c r="U348" s="116"/>
    </row>
    <row r="349" spans="1:21" ht="15.75" customHeight="1">
      <c r="A349" s="113"/>
      <c r="B349" s="114"/>
      <c r="C349" s="115"/>
      <c r="D349" s="116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6"/>
      <c r="Q349" s="115"/>
      <c r="R349" s="117"/>
      <c r="S349" s="116"/>
      <c r="T349" s="116"/>
      <c r="U349" s="116"/>
    </row>
    <row r="350" spans="1:21" ht="15.75" customHeight="1">
      <c r="A350" s="113"/>
      <c r="B350" s="114"/>
      <c r="C350" s="115"/>
      <c r="D350" s="116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6"/>
      <c r="Q350" s="115"/>
      <c r="R350" s="117"/>
      <c r="S350" s="116"/>
      <c r="T350" s="116"/>
      <c r="U350" s="116"/>
    </row>
    <row r="351" spans="1:21" ht="15.75" customHeight="1">
      <c r="A351" s="113"/>
      <c r="B351" s="114"/>
      <c r="C351" s="115"/>
      <c r="D351" s="116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6"/>
      <c r="Q351" s="115"/>
      <c r="R351" s="117"/>
      <c r="S351" s="116"/>
      <c r="T351" s="116"/>
      <c r="U351" s="116"/>
    </row>
    <row r="352" spans="1:21" ht="15.75" customHeight="1">
      <c r="A352" s="113"/>
      <c r="B352" s="114"/>
      <c r="C352" s="115"/>
      <c r="D352" s="116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6"/>
      <c r="Q352" s="115"/>
      <c r="R352" s="117"/>
      <c r="S352" s="116"/>
      <c r="T352" s="116"/>
      <c r="U352" s="116"/>
    </row>
    <row r="353" spans="1:21" ht="15.75" customHeight="1">
      <c r="A353" s="113"/>
      <c r="B353" s="114"/>
      <c r="C353" s="115"/>
      <c r="D353" s="116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6"/>
      <c r="Q353" s="115"/>
      <c r="R353" s="117"/>
      <c r="S353" s="116"/>
      <c r="T353" s="116"/>
      <c r="U353" s="116"/>
    </row>
    <row r="354" spans="1:21" ht="15.75" customHeight="1">
      <c r="A354" s="113"/>
      <c r="B354" s="114"/>
      <c r="C354" s="115"/>
      <c r="D354" s="116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6"/>
      <c r="Q354" s="115"/>
      <c r="R354" s="117"/>
      <c r="S354" s="116"/>
      <c r="T354" s="116"/>
      <c r="U354" s="116"/>
    </row>
    <row r="355" spans="1:21" ht="15.75" customHeight="1">
      <c r="A355" s="113"/>
      <c r="B355" s="114"/>
      <c r="C355" s="115"/>
      <c r="D355" s="116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6"/>
      <c r="Q355" s="115"/>
      <c r="R355" s="117"/>
      <c r="S355" s="116"/>
      <c r="T355" s="116"/>
      <c r="U355" s="116"/>
    </row>
    <row r="356" spans="1:21" ht="15.75" customHeight="1">
      <c r="A356" s="113"/>
      <c r="B356" s="114"/>
      <c r="C356" s="115"/>
      <c r="D356" s="116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6"/>
      <c r="Q356" s="115"/>
      <c r="R356" s="117"/>
      <c r="S356" s="116"/>
      <c r="T356" s="116"/>
      <c r="U356" s="116"/>
    </row>
    <row r="357" spans="1:21" ht="15.75" customHeight="1">
      <c r="A357" s="113"/>
      <c r="B357" s="114"/>
      <c r="C357" s="115"/>
      <c r="D357" s="116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6"/>
      <c r="Q357" s="115"/>
      <c r="R357" s="117"/>
      <c r="S357" s="116"/>
      <c r="T357" s="116"/>
      <c r="U357" s="116"/>
    </row>
    <row r="358" spans="1:21" ht="15.75" customHeight="1">
      <c r="A358" s="113"/>
      <c r="B358" s="114"/>
      <c r="C358" s="115"/>
      <c r="D358" s="116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6"/>
      <c r="Q358" s="115"/>
      <c r="R358" s="117"/>
      <c r="S358" s="116"/>
      <c r="T358" s="116"/>
      <c r="U358" s="116"/>
    </row>
    <row r="359" spans="1:21" ht="15.75" customHeight="1">
      <c r="A359" s="113"/>
      <c r="B359" s="114"/>
      <c r="C359" s="115"/>
      <c r="D359" s="116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6"/>
      <c r="Q359" s="115"/>
      <c r="R359" s="117"/>
      <c r="S359" s="116"/>
      <c r="T359" s="116"/>
      <c r="U359" s="116"/>
    </row>
    <row r="360" spans="1:21" ht="15.75" customHeight="1">
      <c r="A360" s="113"/>
      <c r="B360" s="114"/>
      <c r="C360" s="115"/>
      <c r="D360" s="116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6"/>
      <c r="Q360" s="115"/>
      <c r="R360" s="117"/>
      <c r="S360" s="116"/>
      <c r="T360" s="116"/>
      <c r="U360" s="116"/>
    </row>
    <row r="361" spans="1:21" ht="15.75" customHeight="1">
      <c r="A361" s="113"/>
      <c r="B361" s="114"/>
      <c r="C361" s="115"/>
      <c r="D361" s="116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6"/>
      <c r="Q361" s="115"/>
      <c r="R361" s="117"/>
      <c r="S361" s="116"/>
      <c r="T361" s="116"/>
      <c r="U361" s="116"/>
    </row>
    <row r="362" spans="1:21" ht="15.75" customHeight="1">
      <c r="A362" s="113"/>
      <c r="B362" s="114"/>
      <c r="C362" s="115"/>
      <c r="D362" s="116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6"/>
      <c r="Q362" s="115"/>
      <c r="R362" s="117"/>
      <c r="S362" s="116"/>
      <c r="T362" s="116"/>
      <c r="U362" s="116"/>
    </row>
    <row r="363" spans="1:21" ht="15.75" customHeight="1">
      <c r="A363" s="113"/>
      <c r="B363" s="114"/>
      <c r="C363" s="115"/>
      <c r="D363" s="116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6"/>
      <c r="Q363" s="115"/>
      <c r="R363" s="117"/>
      <c r="S363" s="116"/>
      <c r="T363" s="116"/>
      <c r="U363" s="116"/>
    </row>
    <row r="364" spans="1:21" ht="15.75" customHeight="1">
      <c r="A364" s="113"/>
      <c r="B364" s="114"/>
      <c r="C364" s="115"/>
      <c r="D364" s="116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6"/>
      <c r="Q364" s="115"/>
      <c r="R364" s="117"/>
      <c r="S364" s="116"/>
      <c r="T364" s="116"/>
      <c r="U364" s="116"/>
    </row>
    <row r="365" spans="1:21" ht="15.75" customHeight="1">
      <c r="A365" s="113"/>
      <c r="B365" s="114"/>
      <c r="C365" s="115"/>
      <c r="D365" s="116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6"/>
      <c r="Q365" s="115"/>
      <c r="R365" s="117"/>
      <c r="S365" s="116"/>
      <c r="T365" s="116"/>
      <c r="U365" s="116"/>
    </row>
    <row r="366" spans="1:21" ht="15.75" customHeight="1">
      <c r="A366" s="113"/>
      <c r="B366" s="114"/>
      <c r="C366" s="115"/>
      <c r="D366" s="116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6"/>
      <c r="Q366" s="115"/>
      <c r="R366" s="117"/>
      <c r="S366" s="116"/>
      <c r="T366" s="116"/>
      <c r="U366" s="116"/>
    </row>
    <row r="367" spans="1:21" ht="15.75" customHeight="1">
      <c r="A367" s="113"/>
      <c r="B367" s="114"/>
      <c r="C367" s="115"/>
      <c r="D367" s="116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6"/>
      <c r="Q367" s="115"/>
      <c r="R367" s="117"/>
      <c r="S367" s="116"/>
      <c r="T367" s="116"/>
      <c r="U367" s="116"/>
    </row>
    <row r="368" spans="1:21" ht="15.75" customHeight="1">
      <c r="A368" s="113"/>
      <c r="B368" s="114"/>
      <c r="C368" s="115"/>
      <c r="D368" s="116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6"/>
      <c r="Q368" s="115"/>
      <c r="R368" s="117"/>
      <c r="S368" s="116"/>
      <c r="T368" s="116"/>
      <c r="U368" s="116"/>
    </row>
    <row r="369" spans="1:21" ht="15.75" customHeight="1">
      <c r="A369" s="113"/>
      <c r="B369" s="114"/>
      <c r="C369" s="115"/>
      <c r="D369" s="116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6"/>
      <c r="Q369" s="115"/>
      <c r="R369" s="117"/>
      <c r="S369" s="116"/>
      <c r="T369" s="116"/>
      <c r="U369" s="116"/>
    </row>
    <row r="370" spans="1:21" ht="15.75" customHeight="1">
      <c r="A370" s="113"/>
      <c r="B370" s="114"/>
      <c r="C370" s="115"/>
      <c r="D370" s="116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6"/>
      <c r="Q370" s="115"/>
      <c r="R370" s="117"/>
      <c r="S370" s="116"/>
      <c r="T370" s="116"/>
      <c r="U370" s="116"/>
    </row>
    <row r="371" spans="1:21" ht="15.75" customHeight="1">
      <c r="A371" s="113"/>
      <c r="B371" s="114"/>
      <c r="C371" s="115"/>
      <c r="D371" s="116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6"/>
      <c r="Q371" s="115"/>
      <c r="R371" s="117"/>
      <c r="S371" s="116"/>
      <c r="T371" s="116"/>
      <c r="U371" s="116"/>
    </row>
    <row r="372" spans="1:21" ht="15.75" customHeight="1">
      <c r="A372" s="113"/>
      <c r="B372" s="114"/>
      <c r="C372" s="115"/>
      <c r="D372" s="116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6"/>
      <c r="Q372" s="115"/>
      <c r="R372" s="117"/>
      <c r="S372" s="116"/>
      <c r="T372" s="116"/>
      <c r="U372" s="116"/>
    </row>
    <row r="373" spans="1:21" ht="15.75" customHeight="1">
      <c r="A373" s="113"/>
      <c r="B373" s="114"/>
      <c r="C373" s="115"/>
      <c r="D373" s="116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6"/>
      <c r="Q373" s="115"/>
      <c r="R373" s="117"/>
      <c r="S373" s="116"/>
      <c r="T373" s="116"/>
      <c r="U373" s="116"/>
    </row>
    <row r="374" spans="1:21" ht="15.75" customHeight="1">
      <c r="A374" s="113"/>
      <c r="B374" s="114"/>
      <c r="C374" s="115"/>
      <c r="D374" s="116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6"/>
      <c r="Q374" s="115"/>
      <c r="R374" s="117"/>
      <c r="S374" s="116"/>
      <c r="T374" s="116"/>
      <c r="U374" s="116"/>
    </row>
    <row r="375" spans="1:21" ht="15.75" customHeight="1">
      <c r="A375" s="113"/>
      <c r="B375" s="114"/>
      <c r="C375" s="115"/>
      <c r="D375" s="116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6"/>
      <c r="Q375" s="115"/>
      <c r="R375" s="117"/>
      <c r="S375" s="116"/>
      <c r="T375" s="116"/>
      <c r="U375" s="116"/>
    </row>
    <row r="376" spans="1:21" ht="15.75" customHeight="1">
      <c r="A376" s="113"/>
      <c r="B376" s="114"/>
      <c r="C376" s="115"/>
      <c r="D376" s="116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6"/>
      <c r="Q376" s="115"/>
      <c r="R376" s="117"/>
      <c r="S376" s="116"/>
      <c r="T376" s="116"/>
      <c r="U376" s="116"/>
    </row>
    <row r="377" spans="1:21" ht="15.75" customHeight="1">
      <c r="A377" s="113"/>
      <c r="B377" s="114"/>
      <c r="C377" s="115"/>
      <c r="D377" s="116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6"/>
      <c r="Q377" s="115"/>
      <c r="R377" s="117"/>
      <c r="S377" s="116"/>
      <c r="T377" s="116"/>
      <c r="U377" s="116"/>
    </row>
    <row r="378" spans="1:21" ht="15.75" customHeight="1">
      <c r="A378" s="113"/>
      <c r="B378" s="114"/>
      <c r="C378" s="115"/>
      <c r="D378" s="116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6"/>
      <c r="Q378" s="115"/>
      <c r="R378" s="117"/>
      <c r="S378" s="116"/>
      <c r="T378" s="116"/>
      <c r="U378" s="116"/>
    </row>
    <row r="379" spans="1:21" ht="15.75" customHeight="1">
      <c r="A379" s="113"/>
      <c r="B379" s="114"/>
      <c r="C379" s="115"/>
      <c r="D379" s="116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6"/>
      <c r="Q379" s="115"/>
      <c r="R379" s="117"/>
      <c r="S379" s="116"/>
      <c r="T379" s="116"/>
      <c r="U379" s="116"/>
    </row>
    <row r="380" spans="1:21" ht="15.75" customHeight="1">
      <c r="A380" s="113"/>
      <c r="B380" s="114"/>
      <c r="C380" s="115"/>
      <c r="D380" s="116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6"/>
      <c r="Q380" s="115"/>
      <c r="R380" s="117"/>
      <c r="S380" s="116"/>
      <c r="T380" s="116"/>
      <c r="U380" s="116"/>
    </row>
    <row r="381" spans="1:21" ht="15.75" customHeight="1">
      <c r="A381" s="113"/>
      <c r="B381" s="114"/>
      <c r="C381" s="115"/>
      <c r="D381" s="116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6"/>
      <c r="Q381" s="115"/>
      <c r="R381" s="117"/>
      <c r="S381" s="116"/>
      <c r="T381" s="116"/>
      <c r="U381" s="116"/>
    </row>
    <row r="382" spans="1:21" ht="15.75" customHeight="1">
      <c r="A382" s="113"/>
      <c r="B382" s="114"/>
      <c r="C382" s="115"/>
      <c r="D382" s="116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6"/>
      <c r="Q382" s="115"/>
      <c r="R382" s="117"/>
      <c r="S382" s="116"/>
      <c r="T382" s="116"/>
      <c r="U382" s="116"/>
    </row>
    <row r="383" spans="1:21" ht="15.75" customHeight="1">
      <c r="A383" s="113"/>
      <c r="B383" s="114"/>
      <c r="C383" s="115"/>
      <c r="D383" s="116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6"/>
      <c r="Q383" s="115"/>
      <c r="R383" s="117"/>
      <c r="S383" s="116"/>
      <c r="T383" s="116"/>
      <c r="U383" s="116"/>
    </row>
    <row r="384" spans="1:21" ht="15.75" customHeight="1">
      <c r="A384" s="113"/>
      <c r="B384" s="114"/>
      <c r="C384" s="115"/>
      <c r="D384" s="116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6"/>
      <c r="Q384" s="115"/>
      <c r="R384" s="117"/>
      <c r="S384" s="116"/>
      <c r="T384" s="116"/>
      <c r="U384" s="116"/>
    </row>
    <row r="385" spans="1:21" ht="15.75" customHeight="1">
      <c r="A385" s="113"/>
      <c r="B385" s="114"/>
      <c r="C385" s="115"/>
      <c r="D385" s="116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6"/>
      <c r="Q385" s="115"/>
      <c r="R385" s="117"/>
      <c r="S385" s="116"/>
      <c r="T385" s="116"/>
      <c r="U385" s="116"/>
    </row>
    <row r="386" spans="1:21" ht="15.75" customHeight="1">
      <c r="A386" s="113"/>
      <c r="B386" s="114"/>
      <c r="C386" s="115"/>
      <c r="D386" s="116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6"/>
      <c r="Q386" s="115"/>
      <c r="R386" s="117"/>
      <c r="S386" s="116"/>
      <c r="T386" s="116"/>
      <c r="U386" s="116"/>
    </row>
    <row r="387" spans="1:21" ht="15.75" customHeight="1">
      <c r="A387" s="113"/>
      <c r="B387" s="114"/>
      <c r="C387" s="115"/>
      <c r="D387" s="116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6"/>
      <c r="Q387" s="115"/>
      <c r="R387" s="117"/>
      <c r="S387" s="116"/>
      <c r="T387" s="116"/>
      <c r="U387" s="116"/>
    </row>
    <row r="388" spans="1:21" ht="15.75" customHeight="1">
      <c r="A388" s="113"/>
      <c r="B388" s="114"/>
      <c r="C388" s="115"/>
      <c r="D388" s="116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6"/>
      <c r="Q388" s="115"/>
      <c r="R388" s="117"/>
      <c r="S388" s="116"/>
      <c r="T388" s="116"/>
      <c r="U388" s="116"/>
    </row>
    <row r="389" spans="1:21" ht="15.75" customHeight="1">
      <c r="A389" s="113"/>
      <c r="B389" s="114"/>
      <c r="C389" s="115"/>
      <c r="D389" s="116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6"/>
      <c r="Q389" s="115"/>
      <c r="R389" s="117"/>
      <c r="S389" s="116"/>
      <c r="T389" s="116"/>
      <c r="U389" s="116"/>
    </row>
    <row r="390" spans="1:21" ht="15.75" customHeight="1">
      <c r="A390" s="113"/>
      <c r="B390" s="114"/>
      <c r="C390" s="115"/>
      <c r="D390" s="116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6"/>
      <c r="Q390" s="115"/>
      <c r="R390" s="117"/>
      <c r="S390" s="116"/>
      <c r="T390" s="116"/>
      <c r="U390" s="116"/>
    </row>
    <row r="391" spans="1:21" ht="15.75" customHeight="1">
      <c r="A391" s="113"/>
      <c r="B391" s="114"/>
      <c r="C391" s="115"/>
      <c r="D391" s="116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6"/>
      <c r="Q391" s="115"/>
      <c r="R391" s="117"/>
      <c r="S391" s="116"/>
      <c r="T391" s="116"/>
      <c r="U391" s="116"/>
    </row>
    <row r="392" spans="1:21" ht="15.75" customHeight="1">
      <c r="A392" s="113"/>
      <c r="B392" s="114"/>
      <c r="C392" s="115"/>
      <c r="D392" s="116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6"/>
      <c r="Q392" s="115"/>
      <c r="R392" s="117"/>
      <c r="S392" s="116"/>
      <c r="T392" s="116"/>
      <c r="U392" s="116"/>
    </row>
    <row r="393" spans="1:21" ht="15.75" customHeight="1">
      <c r="A393" s="113"/>
      <c r="B393" s="114"/>
      <c r="C393" s="115"/>
      <c r="D393" s="116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6"/>
      <c r="Q393" s="115"/>
      <c r="R393" s="117"/>
      <c r="S393" s="116"/>
      <c r="T393" s="116"/>
      <c r="U393" s="116"/>
    </row>
    <row r="394" spans="1:21" ht="15.75" customHeight="1">
      <c r="A394" s="113"/>
      <c r="B394" s="114"/>
      <c r="C394" s="115"/>
      <c r="D394" s="116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6"/>
      <c r="Q394" s="115"/>
      <c r="R394" s="117"/>
      <c r="S394" s="116"/>
      <c r="T394" s="116"/>
      <c r="U394" s="116"/>
    </row>
    <row r="395" spans="1:21" ht="15.75" customHeight="1">
      <c r="A395" s="113"/>
      <c r="B395" s="114"/>
      <c r="C395" s="115"/>
      <c r="D395" s="116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6"/>
      <c r="Q395" s="115"/>
      <c r="R395" s="117"/>
      <c r="S395" s="116"/>
      <c r="T395" s="116"/>
      <c r="U395" s="116"/>
    </row>
    <row r="396" spans="1:21" ht="15.75" customHeight="1">
      <c r="A396" s="113"/>
      <c r="B396" s="114"/>
      <c r="C396" s="115"/>
      <c r="D396" s="116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6"/>
      <c r="Q396" s="115"/>
      <c r="R396" s="117"/>
      <c r="S396" s="116"/>
      <c r="T396" s="116"/>
      <c r="U396" s="116"/>
    </row>
    <row r="397" spans="1:21" ht="15.75" customHeight="1">
      <c r="A397" s="113"/>
      <c r="B397" s="114"/>
      <c r="C397" s="115"/>
      <c r="D397" s="116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6"/>
      <c r="Q397" s="115"/>
      <c r="R397" s="117"/>
      <c r="S397" s="116"/>
      <c r="T397" s="116"/>
      <c r="U397" s="116"/>
    </row>
    <row r="398" spans="1:21" ht="15.75" customHeight="1">
      <c r="A398" s="113"/>
      <c r="B398" s="114"/>
      <c r="C398" s="115"/>
      <c r="D398" s="116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6"/>
      <c r="Q398" s="115"/>
      <c r="R398" s="117"/>
      <c r="S398" s="116"/>
      <c r="T398" s="116"/>
      <c r="U398" s="116"/>
    </row>
    <row r="399" spans="1:21" ht="15.75" customHeight="1">
      <c r="A399" s="113"/>
      <c r="B399" s="114"/>
      <c r="C399" s="115"/>
      <c r="D399" s="116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6"/>
      <c r="Q399" s="115"/>
      <c r="R399" s="117"/>
      <c r="S399" s="116"/>
      <c r="T399" s="116"/>
      <c r="U399" s="116"/>
    </row>
    <row r="400" spans="1:21" ht="15.75" customHeight="1">
      <c r="A400" s="113"/>
      <c r="B400" s="114"/>
      <c r="C400" s="115"/>
      <c r="D400" s="116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6"/>
      <c r="Q400" s="115"/>
      <c r="R400" s="117"/>
      <c r="S400" s="116"/>
      <c r="T400" s="116"/>
      <c r="U400" s="116"/>
    </row>
    <row r="401" spans="1:21" ht="15.75" customHeight="1">
      <c r="A401" s="113"/>
      <c r="B401" s="114"/>
      <c r="C401" s="115"/>
      <c r="D401" s="116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6"/>
      <c r="Q401" s="115"/>
      <c r="R401" s="117"/>
      <c r="S401" s="116"/>
      <c r="T401" s="116"/>
      <c r="U401" s="116"/>
    </row>
    <row r="402" spans="1:21" ht="15.75" customHeight="1">
      <c r="A402" s="113"/>
      <c r="B402" s="114"/>
      <c r="C402" s="115"/>
      <c r="D402" s="116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6"/>
      <c r="Q402" s="115"/>
      <c r="R402" s="117"/>
      <c r="S402" s="116"/>
      <c r="T402" s="116"/>
      <c r="U402" s="116"/>
    </row>
    <row r="403" spans="1:21" ht="15.75" customHeight="1">
      <c r="A403" s="113"/>
      <c r="B403" s="114"/>
      <c r="C403" s="115"/>
      <c r="D403" s="116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6"/>
      <c r="Q403" s="115"/>
      <c r="R403" s="117"/>
      <c r="S403" s="116"/>
      <c r="T403" s="116"/>
      <c r="U403" s="116"/>
    </row>
    <row r="404" spans="1:21" ht="15.75" customHeight="1">
      <c r="A404" s="113"/>
      <c r="B404" s="114"/>
      <c r="C404" s="115"/>
      <c r="D404" s="116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6"/>
      <c r="Q404" s="115"/>
      <c r="R404" s="117"/>
      <c r="S404" s="116"/>
      <c r="T404" s="116"/>
      <c r="U404" s="116"/>
    </row>
    <row r="405" spans="1:21" ht="15.75" customHeight="1">
      <c r="A405" s="113"/>
      <c r="B405" s="114"/>
      <c r="C405" s="115"/>
      <c r="D405" s="116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6"/>
      <c r="Q405" s="115"/>
      <c r="R405" s="117"/>
      <c r="S405" s="116"/>
      <c r="T405" s="116"/>
      <c r="U405" s="116"/>
    </row>
    <row r="406" spans="1:21" ht="15.75" customHeight="1">
      <c r="A406" s="113"/>
      <c r="B406" s="114"/>
      <c r="C406" s="115"/>
      <c r="D406" s="116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6"/>
      <c r="Q406" s="115"/>
      <c r="R406" s="117"/>
      <c r="S406" s="116"/>
      <c r="T406" s="116"/>
      <c r="U406" s="116"/>
    </row>
    <row r="407" spans="1:21" ht="15.75" customHeight="1">
      <c r="A407" s="113"/>
      <c r="B407" s="114"/>
      <c r="C407" s="115"/>
      <c r="D407" s="116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6"/>
      <c r="Q407" s="115"/>
      <c r="R407" s="117"/>
      <c r="S407" s="116"/>
      <c r="T407" s="116"/>
      <c r="U407" s="116"/>
    </row>
    <row r="408" spans="1:21" ht="15.75" customHeight="1">
      <c r="A408" s="113"/>
      <c r="B408" s="114"/>
      <c r="C408" s="115"/>
      <c r="D408" s="116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6"/>
      <c r="Q408" s="115"/>
      <c r="R408" s="117"/>
      <c r="S408" s="116"/>
      <c r="T408" s="116"/>
      <c r="U408" s="116"/>
    </row>
    <row r="409" spans="1:21" ht="15.75" customHeight="1">
      <c r="A409" s="113"/>
      <c r="B409" s="114"/>
      <c r="C409" s="115"/>
      <c r="D409" s="116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6"/>
      <c r="Q409" s="115"/>
      <c r="R409" s="117"/>
      <c r="S409" s="116"/>
      <c r="T409" s="116"/>
      <c r="U409" s="116"/>
    </row>
    <row r="410" spans="1:21" ht="15.75" customHeight="1">
      <c r="A410" s="113"/>
      <c r="B410" s="114"/>
      <c r="C410" s="115"/>
      <c r="D410" s="116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6"/>
      <c r="Q410" s="115"/>
      <c r="R410" s="117"/>
      <c r="S410" s="116"/>
      <c r="T410" s="116"/>
      <c r="U410" s="116"/>
    </row>
    <row r="411" spans="1:21" ht="15.75" customHeight="1">
      <c r="A411" s="113"/>
      <c r="B411" s="114"/>
      <c r="C411" s="115"/>
      <c r="D411" s="116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6"/>
      <c r="Q411" s="115"/>
      <c r="R411" s="117"/>
      <c r="S411" s="116"/>
      <c r="T411" s="116"/>
      <c r="U411" s="116"/>
    </row>
    <row r="412" spans="1:21" ht="15.75" customHeight="1">
      <c r="A412" s="113"/>
      <c r="B412" s="114"/>
      <c r="C412" s="115"/>
      <c r="D412" s="116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6"/>
      <c r="Q412" s="115"/>
      <c r="R412" s="117"/>
      <c r="S412" s="116"/>
      <c r="T412" s="116"/>
      <c r="U412" s="116"/>
    </row>
    <row r="413" spans="1:21" ht="15.75" customHeight="1">
      <c r="A413" s="113"/>
      <c r="B413" s="114"/>
      <c r="C413" s="115"/>
      <c r="D413" s="116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6"/>
      <c r="Q413" s="115"/>
      <c r="R413" s="117"/>
      <c r="S413" s="116"/>
      <c r="T413" s="116"/>
      <c r="U413" s="116"/>
    </row>
    <row r="414" spans="1:21" ht="15.75" customHeight="1">
      <c r="A414" s="113"/>
      <c r="B414" s="114"/>
      <c r="C414" s="115"/>
      <c r="D414" s="116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6"/>
      <c r="Q414" s="115"/>
      <c r="R414" s="117"/>
      <c r="S414" s="116"/>
      <c r="T414" s="116"/>
      <c r="U414" s="116"/>
    </row>
    <row r="415" spans="1:21" ht="15.75" customHeight="1">
      <c r="A415" s="113"/>
      <c r="B415" s="114"/>
      <c r="C415" s="115"/>
      <c r="D415" s="116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6"/>
      <c r="Q415" s="115"/>
      <c r="R415" s="117"/>
      <c r="S415" s="116"/>
      <c r="T415" s="116"/>
      <c r="U415" s="116"/>
    </row>
    <row r="416" spans="1:21" ht="15.75" customHeight="1">
      <c r="A416" s="113"/>
      <c r="B416" s="114"/>
      <c r="C416" s="115"/>
      <c r="D416" s="116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6"/>
      <c r="Q416" s="115"/>
      <c r="R416" s="117"/>
      <c r="S416" s="116"/>
      <c r="T416" s="116"/>
      <c r="U416" s="116"/>
    </row>
    <row r="417" spans="1:21" ht="15.75" customHeight="1">
      <c r="A417" s="113"/>
      <c r="B417" s="114"/>
      <c r="C417" s="115"/>
      <c r="D417" s="116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6"/>
      <c r="Q417" s="115"/>
      <c r="R417" s="117"/>
      <c r="S417" s="116"/>
      <c r="T417" s="116"/>
      <c r="U417" s="116"/>
    </row>
    <row r="418" spans="1:21" ht="15.75" customHeight="1">
      <c r="A418" s="113"/>
      <c r="B418" s="114"/>
      <c r="C418" s="115"/>
      <c r="D418" s="116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6"/>
      <c r="Q418" s="115"/>
      <c r="R418" s="117"/>
      <c r="S418" s="116"/>
      <c r="T418" s="116"/>
      <c r="U418" s="116"/>
    </row>
    <row r="419" spans="1:21" ht="15.75" customHeight="1">
      <c r="A419" s="113"/>
      <c r="B419" s="114"/>
      <c r="C419" s="115"/>
      <c r="D419" s="116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6"/>
      <c r="Q419" s="115"/>
      <c r="R419" s="117"/>
      <c r="S419" s="116"/>
      <c r="T419" s="116"/>
      <c r="U419" s="116"/>
    </row>
    <row r="420" spans="1:21" ht="15.75" customHeight="1">
      <c r="A420" s="113"/>
      <c r="B420" s="114"/>
      <c r="C420" s="115"/>
      <c r="D420" s="116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6"/>
      <c r="Q420" s="115"/>
      <c r="R420" s="117"/>
      <c r="S420" s="116"/>
      <c r="T420" s="116"/>
      <c r="U420" s="116"/>
    </row>
    <row r="421" spans="1:21" ht="15.75" customHeight="1">
      <c r="A421" s="113"/>
      <c r="B421" s="114"/>
      <c r="C421" s="115"/>
      <c r="D421" s="116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6"/>
      <c r="Q421" s="115"/>
      <c r="R421" s="117"/>
      <c r="S421" s="116"/>
      <c r="T421" s="116"/>
      <c r="U421" s="116"/>
    </row>
    <row r="422" spans="1:21" ht="15.75" customHeight="1">
      <c r="A422" s="113"/>
      <c r="B422" s="114"/>
      <c r="C422" s="115"/>
      <c r="D422" s="116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6"/>
      <c r="Q422" s="115"/>
      <c r="R422" s="117"/>
      <c r="S422" s="116"/>
      <c r="T422" s="116"/>
      <c r="U422" s="116"/>
    </row>
    <row r="423" spans="1:21" ht="15.75" customHeight="1">
      <c r="A423" s="113"/>
      <c r="B423" s="114"/>
      <c r="C423" s="115"/>
      <c r="D423" s="116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6"/>
      <c r="Q423" s="115"/>
      <c r="R423" s="117"/>
      <c r="S423" s="116"/>
      <c r="T423" s="116"/>
      <c r="U423" s="116"/>
    </row>
    <row r="424" spans="1:21" ht="15.75" customHeight="1">
      <c r="A424" s="113"/>
      <c r="B424" s="114"/>
      <c r="C424" s="115"/>
      <c r="D424" s="116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6"/>
      <c r="Q424" s="115"/>
      <c r="R424" s="117"/>
      <c r="S424" s="116"/>
      <c r="T424" s="116"/>
      <c r="U424" s="116"/>
    </row>
    <row r="425" spans="1:21" ht="15.75" customHeight="1">
      <c r="A425" s="113"/>
      <c r="B425" s="114"/>
      <c r="C425" s="115"/>
      <c r="D425" s="116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6"/>
      <c r="Q425" s="115"/>
      <c r="R425" s="117"/>
      <c r="S425" s="116"/>
      <c r="T425" s="116"/>
      <c r="U425" s="116"/>
    </row>
    <row r="426" spans="1:21" ht="15.75" customHeight="1">
      <c r="A426" s="113"/>
      <c r="B426" s="114"/>
      <c r="C426" s="115"/>
      <c r="D426" s="116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6"/>
      <c r="Q426" s="115"/>
      <c r="R426" s="117"/>
      <c r="S426" s="116"/>
      <c r="T426" s="116"/>
      <c r="U426" s="116"/>
    </row>
    <row r="427" spans="1:21" ht="15.75" customHeight="1">
      <c r="A427" s="113"/>
      <c r="B427" s="114"/>
      <c r="C427" s="115"/>
      <c r="D427" s="116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6"/>
      <c r="Q427" s="115"/>
      <c r="R427" s="117"/>
      <c r="S427" s="116"/>
      <c r="T427" s="116"/>
      <c r="U427" s="116"/>
    </row>
    <row r="428" spans="1:21" ht="15.75" customHeight="1">
      <c r="A428" s="113"/>
      <c r="B428" s="114"/>
      <c r="C428" s="115"/>
      <c r="D428" s="116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6"/>
      <c r="Q428" s="115"/>
      <c r="R428" s="117"/>
      <c r="S428" s="116"/>
      <c r="T428" s="116"/>
      <c r="U428" s="116"/>
    </row>
    <row r="429" spans="1:21" ht="15.75" customHeight="1">
      <c r="A429" s="113"/>
      <c r="B429" s="114"/>
      <c r="C429" s="115"/>
      <c r="D429" s="116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6"/>
      <c r="Q429" s="115"/>
      <c r="R429" s="117"/>
      <c r="S429" s="116"/>
      <c r="T429" s="116"/>
      <c r="U429" s="116"/>
    </row>
    <row r="430" spans="1:21" ht="15.75" customHeight="1">
      <c r="A430" s="113"/>
      <c r="B430" s="114"/>
      <c r="C430" s="115"/>
      <c r="D430" s="116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6"/>
      <c r="Q430" s="115"/>
      <c r="R430" s="117"/>
      <c r="S430" s="116"/>
      <c r="T430" s="116"/>
      <c r="U430" s="116"/>
    </row>
    <row r="431" spans="1:21" ht="15.75" customHeight="1">
      <c r="A431" s="113"/>
      <c r="B431" s="114"/>
      <c r="C431" s="115"/>
      <c r="D431" s="116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6"/>
      <c r="Q431" s="115"/>
      <c r="R431" s="117"/>
      <c r="S431" s="116"/>
      <c r="T431" s="116"/>
      <c r="U431" s="116"/>
    </row>
    <row r="432" spans="1:21" ht="15.75" customHeight="1">
      <c r="A432" s="113"/>
      <c r="B432" s="114"/>
      <c r="C432" s="115"/>
      <c r="D432" s="116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6"/>
      <c r="Q432" s="115"/>
      <c r="R432" s="117"/>
      <c r="S432" s="116"/>
      <c r="T432" s="116"/>
      <c r="U432" s="116"/>
    </row>
    <row r="433" spans="1:21" ht="15.75" customHeight="1">
      <c r="A433" s="113"/>
      <c r="B433" s="114"/>
      <c r="C433" s="115"/>
      <c r="D433" s="116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6"/>
      <c r="Q433" s="115"/>
      <c r="R433" s="117"/>
      <c r="S433" s="116"/>
      <c r="T433" s="116"/>
      <c r="U433" s="116"/>
    </row>
    <row r="434" spans="1:21" ht="15.75" customHeight="1">
      <c r="A434" s="113"/>
      <c r="B434" s="114"/>
      <c r="C434" s="115"/>
      <c r="D434" s="116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6"/>
      <c r="Q434" s="115"/>
      <c r="R434" s="117"/>
      <c r="S434" s="116"/>
      <c r="T434" s="116"/>
      <c r="U434" s="116"/>
    </row>
    <row r="435" spans="1:21" ht="15.75" customHeight="1">
      <c r="A435" s="113"/>
      <c r="B435" s="114"/>
      <c r="C435" s="115"/>
      <c r="D435" s="116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6"/>
      <c r="Q435" s="115"/>
      <c r="R435" s="117"/>
      <c r="S435" s="116"/>
      <c r="T435" s="116"/>
      <c r="U435" s="116"/>
    </row>
    <row r="436" spans="1:21" ht="15.75" customHeight="1">
      <c r="A436" s="113"/>
      <c r="B436" s="114"/>
      <c r="C436" s="115"/>
      <c r="D436" s="116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6"/>
      <c r="Q436" s="115"/>
      <c r="R436" s="117"/>
      <c r="S436" s="116"/>
      <c r="T436" s="116"/>
      <c r="U436" s="116"/>
    </row>
    <row r="437" spans="1:21" ht="15.75" customHeight="1">
      <c r="A437" s="113"/>
      <c r="B437" s="114"/>
      <c r="C437" s="115"/>
      <c r="D437" s="116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6"/>
      <c r="Q437" s="115"/>
      <c r="R437" s="117"/>
      <c r="S437" s="116"/>
      <c r="T437" s="116"/>
      <c r="U437" s="116"/>
    </row>
    <row r="438" spans="1:21" ht="15.75" customHeight="1">
      <c r="A438" s="113"/>
      <c r="B438" s="114"/>
      <c r="C438" s="115"/>
      <c r="D438" s="116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6"/>
      <c r="Q438" s="115"/>
      <c r="R438" s="117"/>
      <c r="S438" s="116"/>
      <c r="T438" s="116"/>
      <c r="U438" s="116"/>
    </row>
    <row r="439" spans="1:21" ht="15.75" customHeight="1">
      <c r="A439" s="113"/>
      <c r="B439" s="114"/>
      <c r="C439" s="115"/>
      <c r="D439" s="116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6"/>
      <c r="Q439" s="115"/>
      <c r="R439" s="117"/>
      <c r="S439" s="116"/>
      <c r="T439" s="116"/>
      <c r="U439" s="116"/>
    </row>
    <row r="440" spans="1:21" ht="15.75" customHeight="1">
      <c r="A440" s="113"/>
      <c r="B440" s="114"/>
      <c r="C440" s="115"/>
      <c r="D440" s="116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6"/>
      <c r="Q440" s="115"/>
      <c r="R440" s="117"/>
      <c r="S440" s="116"/>
      <c r="T440" s="116"/>
      <c r="U440" s="116"/>
    </row>
    <row r="441" spans="1:21" ht="15.75" customHeight="1">
      <c r="A441" s="113"/>
      <c r="B441" s="114"/>
      <c r="C441" s="115"/>
      <c r="D441" s="116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6"/>
      <c r="Q441" s="115"/>
      <c r="R441" s="117"/>
      <c r="S441" s="116"/>
      <c r="T441" s="116"/>
      <c r="U441" s="116"/>
    </row>
    <row r="442" spans="1:21" ht="15.75" customHeight="1">
      <c r="A442" s="113"/>
      <c r="B442" s="114"/>
      <c r="C442" s="115"/>
      <c r="D442" s="116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6"/>
      <c r="Q442" s="115"/>
      <c r="R442" s="117"/>
      <c r="S442" s="116"/>
      <c r="T442" s="116"/>
      <c r="U442" s="116"/>
    </row>
    <row r="443" spans="1:21" ht="15.75" customHeight="1">
      <c r="A443" s="113"/>
      <c r="B443" s="114"/>
      <c r="C443" s="115"/>
      <c r="D443" s="116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6"/>
      <c r="Q443" s="115"/>
      <c r="R443" s="117"/>
      <c r="S443" s="116"/>
      <c r="T443" s="116"/>
      <c r="U443" s="116"/>
    </row>
    <row r="444" spans="1:21" ht="15.75" customHeight="1">
      <c r="A444" s="113"/>
      <c r="B444" s="114"/>
      <c r="C444" s="115"/>
      <c r="D444" s="116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6"/>
      <c r="Q444" s="115"/>
      <c r="R444" s="117"/>
      <c r="S444" s="116"/>
      <c r="T444" s="116"/>
      <c r="U444" s="116"/>
    </row>
    <row r="445" spans="1:21" ht="15.75" customHeight="1">
      <c r="A445" s="113"/>
      <c r="B445" s="114"/>
      <c r="C445" s="115"/>
      <c r="D445" s="116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6"/>
      <c r="Q445" s="115"/>
      <c r="R445" s="117"/>
      <c r="S445" s="116"/>
      <c r="T445" s="116"/>
      <c r="U445" s="116"/>
    </row>
    <row r="446" spans="1:21" ht="15.75" customHeight="1">
      <c r="A446" s="113"/>
      <c r="B446" s="114"/>
      <c r="C446" s="115"/>
      <c r="D446" s="116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6"/>
      <c r="Q446" s="115"/>
      <c r="R446" s="117"/>
      <c r="S446" s="116"/>
      <c r="T446" s="116"/>
      <c r="U446" s="116"/>
    </row>
    <row r="447" spans="1:21" ht="15.75" customHeight="1">
      <c r="A447" s="113"/>
      <c r="B447" s="114"/>
      <c r="C447" s="115"/>
      <c r="D447" s="116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6"/>
      <c r="Q447" s="115"/>
      <c r="R447" s="117"/>
      <c r="S447" s="116"/>
      <c r="T447" s="116"/>
      <c r="U447" s="116"/>
    </row>
    <row r="448" spans="1:21" ht="15.75" customHeight="1">
      <c r="A448" s="113"/>
      <c r="B448" s="114"/>
      <c r="C448" s="115"/>
      <c r="D448" s="116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6"/>
      <c r="Q448" s="115"/>
      <c r="R448" s="117"/>
      <c r="S448" s="116"/>
      <c r="T448" s="116"/>
      <c r="U448" s="116"/>
    </row>
    <row r="449" spans="1:21" ht="15.75" customHeight="1">
      <c r="A449" s="113"/>
      <c r="B449" s="114"/>
      <c r="C449" s="115"/>
      <c r="D449" s="116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6"/>
      <c r="Q449" s="115"/>
      <c r="R449" s="117"/>
      <c r="S449" s="116"/>
      <c r="T449" s="116"/>
      <c r="U449" s="116"/>
    </row>
    <row r="450" spans="1:21" ht="15.75" customHeight="1">
      <c r="A450" s="113"/>
      <c r="B450" s="114"/>
      <c r="C450" s="115"/>
      <c r="D450" s="116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6"/>
      <c r="Q450" s="115"/>
      <c r="R450" s="117"/>
      <c r="S450" s="116"/>
      <c r="T450" s="116"/>
      <c r="U450" s="116"/>
    </row>
    <row r="451" spans="1:21" ht="15.75" customHeight="1">
      <c r="A451" s="113"/>
      <c r="B451" s="114"/>
      <c r="C451" s="115"/>
      <c r="D451" s="116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6"/>
      <c r="Q451" s="115"/>
      <c r="R451" s="117"/>
      <c r="S451" s="116"/>
      <c r="T451" s="116"/>
      <c r="U451" s="116"/>
    </row>
    <row r="452" spans="1:21" ht="15.75" customHeight="1">
      <c r="A452" s="113"/>
      <c r="B452" s="114"/>
      <c r="C452" s="115"/>
      <c r="D452" s="116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6"/>
      <c r="Q452" s="115"/>
      <c r="R452" s="117"/>
      <c r="S452" s="116"/>
      <c r="T452" s="116"/>
      <c r="U452" s="116"/>
    </row>
    <row r="453" spans="1:21" ht="15.75" customHeight="1">
      <c r="A453" s="113"/>
      <c r="B453" s="114"/>
      <c r="C453" s="115"/>
      <c r="D453" s="116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6"/>
      <c r="Q453" s="115"/>
      <c r="R453" s="117"/>
      <c r="S453" s="116"/>
      <c r="T453" s="116"/>
      <c r="U453" s="116"/>
    </row>
    <row r="454" spans="1:21" ht="15.75" customHeight="1">
      <c r="A454" s="113"/>
      <c r="B454" s="114"/>
      <c r="C454" s="115"/>
      <c r="D454" s="116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6"/>
      <c r="Q454" s="115"/>
      <c r="R454" s="117"/>
      <c r="S454" s="116"/>
      <c r="T454" s="116"/>
      <c r="U454" s="116"/>
    </row>
    <row r="455" spans="1:21" ht="15.75" customHeight="1">
      <c r="A455" s="113"/>
      <c r="B455" s="114"/>
      <c r="C455" s="115"/>
      <c r="D455" s="116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6"/>
      <c r="Q455" s="115"/>
      <c r="R455" s="117"/>
      <c r="S455" s="116"/>
      <c r="T455" s="116"/>
      <c r="U455" s="116"/>
    </row>
    <row r="456" spans="1:21" ht="15.75" customHeight="1">
      <c r="A456" s="113"/>
      <c r="B456" s="114"/>
      <c r="C456" s="115"/>
      <c r="D456" s="116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6"/>
      <c r="Q456" s="115"/>
      <c r="R456" s="117"/>
      <c r="S456" s="116"/>
      <c r="T456" s="116"/>
      <c r="U456" s="116"/>
    </row>
    <row r="457" spans="1:21" ht="15.75" customHeight="1">
      <c r="A457" s="113"/>
      <c r="B457" s="114"/>
      <c r="C457" s="115"/>
      <c r="D457" s="116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6"/>
      <c r="Q457" s="115"/>
      <c r="R457" s="117"/>
      <c r="S457" s="116"/>
      <c r="T457" s="116"/>
      <c r="U457" s="116"/>
    </row>
    <row r="458" spans="1:21" ht="15.75" customHeight="1">
      <c r="A458" s="113"/>
      <c r="B458" s="114"/>
      <c r="C458" s="115"/>
      <c r="D458" s="116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6"/>
      <c r="Q458" s="115"/>
      <c r="R458" s="117"/>
      <c r="S458" s="116"/>
      <c r="T458" s="116"/>
      <c r="U458" s="116"/>
    </row>
    <row r="459" spans="1:21" ht="15.75" customHeight="1">
      <c r="A459" s="113"/>
      <c r="B459" s="114"/>
      <c r="C459" s="115"/>
      <c r="D459" s="116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6"/>
      <c r="Q459" s="115"/>
      <c r="R459" s="117"/>
      <c r="S459" s="116"/>
      <c r="T459" s="116"/>
      <c r="U459" s="116"/>
    </row>
    <row r="460" spans="1:21" ht="15.75" customHeight="1">
      <c r="A460" s="113"/>
      <c r="B460" s="114"/>
      <c r="C460" s="115"/>
      <c r="D460" s="116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6"/>
      <c r="Q460" s="115"/>
      <c r="R460" s="117"/>
      <c r="S460" s="116"/>
      <c r="T460" s="116"/>
      <c r="U460" s="116"/>
    </row>
    <row r="461" spans="1:21" ht="15.75" customHeight="1">
      <c r="A461" s="113"/>
      <c r="B461" s="114"/>
      <c r="C461" s="115"/>
      <c r="D461" s="116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6"/>
      <c r="Q461" s="115"/>
      <c r="R461" s="117"/>
      <c r="S461" s="116"/>
      <c r="T461" s="116"/>
      <c r="U461" s="116"/>
    </row>
    <row r="462" spans="1:21" ht="15.75" customHeight="1">
      <c r="A462" s="113"/>
      <c r="B462" s="114"/>
      <c r="C462" s="115"/>
      <c r="D462" s="116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6"/>
      <c r="Q462" s="115"/>
      <c r="R462" s="117"/>
      <c r="S462" s="116"/>
      <c r="T462" s="116"/>
      <c r="U462" s="116"/>
    </row>
    <row r="463" spans="1:21" ht="15.75" customHeight="1">
      <c r="A463" s="113"/>
      <c r="B463" s="114"/>
      <c r="C463" s="115"/>
      <c r="D463" s="116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6"/>
      <c r="Q463" s="115"/>
      <c r="R463" s="117"/>
      <c r="S463" s="116"/>
      <c r="T463" s="116"/>
      <c r="U463" s="116"/>
    </row>
    <row r="464" spans="1:21" ht="15.75" customHeight="1">
      <c r="A464" s="113"/>
      <c r="B464" s="114"/>
      <c r="C464" s="115"/>
      <c r="D464" s="116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6"/>
      <c r="Q464" s="115"/>
      <c r="R464" s="117"/>
      <c r="S464" s="116"/>
      <c r="T464" s="116"/>
      <c r="U464" s="116"/>
    </row>
    <row r="465" spans="1:21" ht="15.75" customHeight="1">
      <c r="A465" s="113"/>
      <c r="B465" s="114"/>
      <c r="C465" s="115"/>
      <c r="D465" s="116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6"/>
      <c r="Q465" s="115"/>
      <c r="R465" s="117"/>
      <c r="S465" s="116"/>
      <c r="T465" s="116"/>
      <c r="U465" s="116"/>
    </row>
    <row r="466" spans="1:21" ht="15.75" customHeight="1">
      <c r="A466" s="113"/>
      <c r="B466" s="114"/>
      <c r="C466" s="115"/>
      <c r="D466" s="116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6"/>
      <c r="Q466" s="115"/>
      <c r="R466" s="117"/>
      <c r="S466" s="116"/>
      <c r="T466" s="116"/>
      <c r="U466" s="116"/>
    </row>
    <row r="467" spans="1:21" ht="15.75" customHeight="1">
      <c r="A467" s="113"/>
      <c r="B467" s="114"/>
      <c r="C467" s="115"/>
      <c r="D467" s="116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6"/>
      <c r="Q467" s="115"/>
      <c r="R467" s="117"/>
      <c r="S467" s="116"/>
      <c r="T467" s="116"/>
      <c r="U467" s="116"/>
    </row>
    <row r="468" spans="1:21" ht="15.75" customHeight="1">
      <c r="A468" s="113"/>
      <c r="B468" s="114"/>
      <c r="C468" s="115"/>
      <c r="D468" s="116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6"/>
      <c r="Q468" s="115"/>
      <c r="R468" s="117"/>
      <c r="S468" s="116"/>
      <c r="T468" s="116"/>
      <c r="U468" s="116"/>
    </row>
    <row r="469" spans="1:21" ht="15.75" customHeight="1">
      <c r="A469" s="113"/>
      <c r="B469" s="114"/>
      <c r="C469" s="115"/>
      <c r="D469" s="116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6"/>
      <c r="Q469" s="115"/>
      <c r="R469" s="117"/>
      <c r="S469" s="116"/>
      <c r="T469" s="116"/>
      <c r="U469" s="116"/>
    </row>
    <row r="470" spans="1:21" ht="15.75" customHeight="1">
      <c r="A470" s="113"/>
      <c r="B470" s="114"/>
      <c r="C470" s="115"/>
      <c r="D470" s="116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6"/>
      <c r="Q470" s="115"/>
      <c r="R470" s="117"/>
      <c r="S470" s="116"/>
      <c r="T470" s="116"/>
      <c r="U470" s="116"/>
    </row>
    <row r="471" spans="1:21" ht="15.75" customHeight="1">
      <c r="A471" s="113"/>
      <c r="B471" s="114"/>
      <c r="C471" s="115"/>
      <c r="D471" s="116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6"/>
      <c r="Q471" s="115"/>
      <c r="R471" s="117"/>
      <c r="S471" s="116"/>
      <c r="T471" s="116"/>
      <c r="U471" s="116"/>
    </row>
    <row r="472" spans="1:21" ht="15.75" customHeight="1">
      <c r="A472" s="113"/>
      <c r="B472" s="114"/>
      <c r="C472" s="115"/>
      <c r="D472" s="116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6"/>
      <c r="Q472" s="115"/>
      <c r="R472" s="117"/>
      <c r="S472" s="116"/>
      <c r="T472" s="116"/>
      <c r="U472" s="116"/>
    </row>
    <row r="473" spans="1:21" ht="15.75" customHeight="1">
      <c r="A473" s="113"/>
      <c r="B473" s="114"/>
      <c r="C473" s="115"/>
      <c r="D473" s="116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6"/>
      <c r="Q473" s="115"/>
      <c r="R473" s="117"/>
      <c r="S473" s="116"/>
      <c r="T473" s="116"/>
      <c r="U473" s="116"/>
    </row>
    <row r="474" spans="1:21" ht="15.75" customHeight="1">
      <c r="A474" s="113"/>
      <c r="B474" s="114"/>
      <c r="C474" s="115"/>
      <c r="D474" s="116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6"/>
      <c r="Q474" s="115"/>
      <c r="R474" s="117"/>
      <c r="S474" s="116"/>
      <c r="T474" s="116"/>
      <c r="U474" s="116"/>
    </row>
    <row r="475" spans="1:21" ht="15.75" customHeight="1">
      <c r="A475" s="113"/>
      <c r="B475" s="114"/>
      <c r="C475" s="115"/>
      <c r="D475" s="116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6"/>
      <c r="Q475" s="115"/>
      <c r="R475" s="117"/>
      <c r="S475" s="116"/>
      <c r="T475" s="116"/>
      <c r="U475" s="116"/>
    </row>
    <row r="476" spans="1:21" ht="15.75" customHeight="1">
      <c r="A476" s="113"/>
      <c r="B476" s="114"/>
      <c r="C476" s="115"/>
      <c r="D476" s="116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6"/>
      <c r="Q476" s="115"/>
      <c r="R476" s="117"/>
      <c r="S476" s="116"/>
      <c r="T476" s="116"/>
      <c r="U476" s="116"/>
    </row>
    <row r="477" spans="1:21" ht="15.75" customHeight="1">
      <c r="A477" s="113"/>
      <c r="B477" s="114"/>
      <c r="C477" s="115"/>
      <c r="D477" s="116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6"/>
      <c r="Q477" s="115"/>
      <c r="R477" s="117"/>
      <c r="S477" s="116"/>
      <c r="T477" s="116"/>
      <c r="U477" s="116"/>
    </row>
    <row r="478" spans="1:21" ht="15.75" customHeight="1">
      <c r="A478" s="113"/>
      <c r="B478" s="114"/>
      <c r="C478" s="115"/>
      <c r="D478" s="116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6"/>
      <c r="Q478" s="115"/>
      <c r="R478" s="117"/>
      <c r="S478" s="116"/>
      <c r="T478" s="116"/>
      <c r="U478" s="116"/>
    </row>
    <row r="479" spans="1:21" ht="15.75" customHeight="1">
      <c r="A479" s="113"/>
      <c r="B479" s="114"/>
      <c r="C479" s="115"/>
      <c r="D479" s="116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6"/>
      <c r="Q479" s="115"/>
      <c r="R479" s="117"/>
      <c r="S479" s="116"/>
      <c r="T479" s="116"/>
      <c r="U479" s="116"/>
    </row>
    <row r="480" spans="1:21" ht="15.75" customHeight="1">
      <c r="A480" s="113"/>
      <c r="B480" s="114"/>
      <c r="C480" s="115"/>
      <c r="D480" s="116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6"/>
      <c r="Q480" s="115"/>
      <c r="R480" s="117"/>
      <c r="S480" s="116"/>
      <c r="T480" s="116"/>
      <c r="U480" s="116"/>
    </row>
    <row r="481" spans="1:21" ht="15.75" customHeight="1">
      <c r="A481" s="113"/>
      <c r="B481" s="114"/>
      <c r="C481" s="115"/>
      <c r="D481" s="116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6"/>
      <c r="Q481" s="115"/>
      <c r="R481" s="117"/>
      <c r="S481" s="116"/>
      <c r="T481" s="116"/>
      <c r="U481" s="116"/>
    </row>
    <row r="482" spans="1:21" ht="15.75" customHeight="1">
      <c r="A482" s="113"/>
      <c r="B482" s="114"/>
      <c r="C482" s="115"/>
      <c r="D482" s="116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6"/>
      <c r="Q482" s="115"/>
      <c r="R482" s="117"/>
      <c r="S482" s="116"/>
      <c r="T482" s="116"/>
      <c r="U482" s="116"/>
    </row>
    <row r="483" spans="1:21" ht="15.75" customHeight="1">
      <c r="A483" s="113"/>
      <c r="B483" s="114"/>
      <c r="C483" s="115"/>
      <c r="D483" s="116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6"/>
      <c r="Q483" s="115"/>
      <c r="R483" s="117"/>
      <c r="S483" s="116"/>
      <c r="T483" s="116"/>
      <c r="U483" s="116"/>
    </row>
    <row r="484" spans="1:21" ht="15.75" customHeight="1">
      <c r="A484" s="113"/>
      <c r="B484" s="114"/>
      <c r="C484" s="115"/>
      <c r="D484" s="116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6"/>
      <c r="Q484" s="115"/>
      <c r="R484" s="117"/>
      <c r="S484" s="116"/>
      <c r="T484" s="116"/>
      <c r="U484" s="116"/>
    </row>
    <row r="485" spans="1:21" ht="15.75" customHeight="1">
      <c r="A485" s="113"/>
      <c r="B485" s="114"/>
      <c r="C485" s="115"/>
      <c r="D485" s="116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6"/>
      <c r="Q485" s="115"/>
      <c r="R485" s="117"/>
      <c r="S485" s="116"/>
      <c r="T485" s="116"/>
      <c r="U485" s="116"/>
    </row>
    <row r="486" spans="1:21" ht="15.75" customHeight="1">
      <c r="A486" s="113"/>
      <c r="B486" s="114"/>
      <c r="C486" s="115"/>
      <c r="D486" s="116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6"/>
      <c r="Q486" s="115"/>
      <c r="R486" s="117"/>
      <c r="S486" s="116"/>
      <c r="T486" s="116"/>
      <c r="U486" s="116"/>
    </row>
    <row r="487" spans="1:21" ht="15.75" customHeight="1">
      <c r="A487" s="113"/>
      <c r="B487" s="114"/>
      <c r="C487" s="115"/>
      <c r="D487" s="116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6"/>
      <c r="Q487" s="115"/>
      <c r="R487" s="117"/>
      <c r="S487" s="116"/>
      <c r="T487" s="116"/>
      <c r="U487" s="116"/>
    </row>
    <row r="488" spans="1:21" ht="15.75" customHeight="1">
      <c r="A488" s="113"/>
      <c r="B488" s="114"/>
      <c r="C488" s="115"/>
      <c r="D488" s="116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6"/>
      <c r="Q488" s="115"/>
      <c r="R488" s="117"/>
      <c r="S488" s="116"/>
      <c r="T488" s="116"/>
      <c r="U488" s="116"/>
    </row>
    <row r="489" spans="1:21" ht="15.75" customHeight="1">
      <c r="A489" s="113"/>
      <c r="B489" s="114"/>
      <c r="C489" s="115"/>
      <c r="D489" s="116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6"/>
      <c r="Q489" s="115"/>
      <c r="R489" s="117"/>
      <c r="S489" s="116"/>
      <c r="T489" s="116"/>
      <c r="U489" s="116"/>
    </row>
    <row r="490" spans="1:21" ht="15.75" customHeight="1">
      <c r="A490" s="113"/>
      <c r="B490" s="114"/>
      <c r="C490" s="115"/>
      <c r="D490" s="116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6"/>
      <c r="Q490" s="115"/>
      <c r="R490" s="117"/>
      <c r="S490" s="116"/>
      <c r="T490" s="116"/>
      <c r="U490" s="116"/>
    </row>
    <row r="491" spans="1:21" ht="15.75" customHeight="1">
      <c r="A491" s="113"/>
      <c r="B491" s="114"/>
      <c r="C491" s="115"/>
      <c r="D491" s="116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6"/>
      <c r="Q491" s="115"/>
      <c r="R491" s="117"/>
      <c r="S491" s="116"/>
      <c r="T491" s="116"/>
      <c r="U491" s="116"/>
    </row>
    <row r="492" spans="1:21" ht="15.75" customHeight="1">
      <c r="A492" s="113"/>
      <c r="B492" s="114"/>
      <c r="C492" s="115"/>
      <c r="D492" s="116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6"/>
      <c r="Q492" s="115"/>
      <c r="R492" s="117"/>
      <c r="S492" s="116"/>
      <c r="T492" s="116"/>
      <c r="U492" s="116"/>
    </row>
    <row r="493" spans="1:21" ht="15.75" customHeight="1">
      <c r="A493" s="113"/>
      <c r="B493" s="114"/>
      <c r="C493" s="115"/>
      <c r="D493" s="116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6"/>
      <c r="Q493" s="115"/>
      <c r="R493" s="117"/>
      <c r="S493" s="116"/>
      <c r="T493" s="116"/>
      <c r="U493" s="116"/>
    </row>
    <row r="494" spans="1:21" ht="15.75" customHeight="1">
      <c r="A494" s="113"/>
      <c r="B494" s="114"/>
      <c r="C494" s="115"/>
      <c r="D494" s="116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6"/>
      <c r="Q494" s="115"/>
      <c r="R494" s="117"/>
      <c r="S494" s="116"/>
      <c r="T494" s="116"/>
      <c r="U494" s="116"/>
    </row>
    <row r="495" spans="1:21" ht="15.75" customHeight="1">
      <c r="A495" s="113"/>
      <c r="B495" s="114"/>
      <c r="C495" s="115"/>
      <c r="D495" s="116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6"/>
      <c r="Q495" s="115"/>
      <c r="R495" s="117"/>
      <c r="S495" s="116"/>
      <c r="T495" s="116"/>
      <c r="U495" s="116"/>
    </row>
    <row r="496" spans="1:21" ht="15.75" customHeight="1">
      <c r="A496" s="113"/>
      <c r="B496" s="114"/>
      <c r="C496" s="115"/>
      <c r="D496" s="116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6"/>
      <c r="Q496" s="115"/>
      <c r="R496" s="117"/>
      <c r="S496" s="116"/>
      <c r="T496" s="116"/>
      <c r="U496" s="116"/>
    </row>
    <row r="497" spans="1:21" ht="15.75" customHeight="1">
      <c r="A497" s="113"/>
      <c r="B497" s="114"/>
      <c r="C497" s="115"/>
      <c r="D497" s="116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6"/>
      <c r="Q497" s="115"/>
      <c r="R497" s="117"/>
      <c r="S497" s="116"/>
      <c r="T497" s="116"/>
      <c r="U497" s="116"/>
    </row>
    <row r="498" spans="1:21" ht="15.75" customHeight="1">
      <c r="A498" s="113"/>
      <c r="B498" s="114"/>
      <c r="C498" s="115"/>
      <c r="D498" s="116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6"/>
      <c r="Q498" s="115"/>
      <c r="R498" s="117"/>
      <c r="S498" s="116"/>
      <c r="T498" s="116"/>
      <c r="U498" s="116"/>
    </row>
    <row r="499" spans="1:21" ht="15.75" customHeight="1">
      <c r="A499" s="113"/>
      <c r="B499" s="114"/>
      <c r="C499" s="115"/>
      <c r="D499" s="116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6"/>
      <c r="Q499" s="115"/>
      <c r="R499" s="117"/>
      <c r="S499" s="116"/>
      <c r="T499" s="116"/>
      <c r="U499" s="116"/>
    </row>
    <row r="500" spans="1:21" ht="15.75" customHeight="1">
      <c r="A500" s="113"/>
      <c r="B500" s="114"/>
      <c r="C500" s="115"/>
      <c r="D500" s="116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6"/>
      <c r="Q500" s="115"/>
      <c r="R500" s="117"/>
      <c r="S500" s="116"/>
      <c r="T500" s="116"/>
      <c r="U500" s="116"/>
    </row>
    <row r="501" spans="1:21" ht="15.75" customHeight="1">
      <c r="A501" s="113"/>
      <c r="B501" s="114"/>
      <c r="C501" s="115"/>
      <c r="D501" s="116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6"/>
      <c r="Q501" s="115"/>
      <c r="R501" s="117"/>
      <c r="S501" s="116"/>
      <c r="T501" s="116"/>
      <c r="U501" s="116"/>
    </row>
    <row r="502" spans="1:21" ht="15.75" customHeight="1">
      <c r="A502" s="113"/>
      <c r="B502" s="114"/>
      <c r="C502" s="115"/>
      <c r="D502" s="116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6"/>
      <c r="Q502" s="115"/>
      <c r="R502" s="117"/>
      <c r="S502" s="116"/>
      <c r="T502" s="116"/>
      <c r="U502" s="116"/>
    </row>
    <row r="503" spans="1:21" ht="15.75" customHeight="1">
      <c r="A503" s="113"/>
      <c r="B503" s="114"/>
      <c r="C503" s="115"/>
      <c r="D503" s="116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6"/>
      <c r="Q503" s="115"/>
      <c r="R503" s="117"/>
      <c r="S503" s="116"/>
      <c r="T503" s="116"/>
      <c r="U503" s="116"/>
    </row>
    <row r="504" spans="1:21" ht="15.75" customHeight="1">
      <c r="A504" s="113"/>
      <c r="B504" s="114"/>
      <c r="C504" s="115"/>
      <c r="D504" s="116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6"/>
      <c r="Q504" s="115"/>
      <c r="R504" s="117"/>
      <c r="S504" s="116"/>
      <c r="T504" s="116"/>
      <c r="U504" s="116"/>
    </row>
    <row r="505" spans="1:21" ht="15.75" customHeight="1">
      <c r="A505" s="113"/>
      <c r="B505" s="114"/>
      <c r="C505" s="115"/>
      <c r="D505" s="116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6"/>
      <c r="Q505" s="115"/>
      <c r="R505" s="117"/>
      <c r="S505" s="116"/>
      <c r="T505" s="116"/>
      <c r="U505" s="116"/>
    </row>
    <row r="506" spans="1:21" ht="15.75" customHeight="1">
      <c r="A506" s="113"/>
      <c r="B506" s="114"/>
      <c r="C506" s="115"/>
      <c r="D506" s="116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6"/>
      <c r="Q506" s="115"/>
      <c r="R506" s="117"/>
      <c r="S506" s="116"/>
      <c r="T506" s="116"/>
      <c r="U506" s="116"/>
    </row>
    <row r="507" spans="1:21" ht="15.75" customHeight="1">
      <c r="A507" s="113"/>
      <c r="B507" s="114"/>
      <c r="C507" s="115"/>
      <c r="D507" s="116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6"/>
      <c r="Q507" s="115"/>
      <c r="R507" s="117"/>
      <c r="S507" s="116"/>
      <c r="T507" s="116"/>
      <c r="U507" s="116"/>
    </row>
    <row r="508" spans="1:21" ht="15.75" customHeight="1">
      <c r="A508" s="113"/>
      <c r="B508" s="114"/>
      <c r="C508" s="115"/>
      <c r="D508" s="116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6"/>
      <c r="Q508" s="115"/>
      <c r="R508" s="117"/>
      <c r="S508" s="116"/>
      <c r="T508" s="116"/>
      <c r="U508" s="116"/>
    </row>
    <row r="509" spans="1:21" ht="15.75" customHeight="1">
      <c r="A509" s="113"/>
      <c r="B509" s="114"/>
      <c r="C509" s="115"/>
      <c r="D509" s="116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6"/>
      <c r="Q509" s="115"/>
      <c r="R509" s="117"/>
      <c r="S509" s="116"/>
      <c r="T509" s="116"/>
      <c r="U509" s="116"/>
    </row>
    <row r="510" spans="1:21" ht="15.75" customHeight="1">
      <c r="A510" s="113"/>
      <c r="B510" s="114"/>
      <c r="C510" s="115"/>
      <c r="D510" s="116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6"/>
      <c r="Q510" s="115"/>
      <c r="R510" s="117"/>
      <c r="S510" s="116"/>
      <c r="T510" s="116"/>
      <c r="U510" s="116"/>
    </row>
    <row r="511" spans="1:21" ht="15.75" customHeight="1">
      <c r="A511" s="113"/>
      <c r="B511" s="114"/>
      <c r="C511" s="115"/>
      <c r="D511" s="116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6"/>
      <c r="Q511" s="115"/>
      <c r="R511" s="117"/>
      <c r="S511" s="116"/>
      <c r="T511" s="116"/>
      <c r="U511" s="116"/>
    </row>
    <row r="512" spans="1:21" ht="15.75" customHeight="1">
      <c r="A512" s="113"/>
      <c r="B512" s="114"/>
      <c r="C512" s="115"/>
      <c r="D512" s="116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6"/>
      <c r="Q512" s="115"/>
      <c r="R512" s="117"/>
      <c r="S512" s="116"/>
      <c r="T512" s="116"/>
      <c r="U512" s="116"/>
    </row>
    <row r="513" spans="1:21" ht="15.75" customHeight="1">
      <c r="A513" s="113"/>
      <c r="B513" s="114"/>
      <c r="C513" s="115"/>
      <c r="D513" s="116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6"/>
      <c r="Q513" s="115"/>
      <c r="R513" s="117"/>
      <c r="S513" s="116"/>
      <c r="T513" s="116"/>
      <c r="U513" s="116"/>
    </row>
    <row r="514" spans="1:21" ht="15.75" customHeight="1">
      <c r="A514" s="113"/>
      <c r="B514" s="114"/>
      <c r="C514" s="115"/>
      <c r="D514" s="116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6"/>
      <c r="Q514" s="115"/>
      <c r="R514" s="117"/>
      <c r="S514" s="116"/>
      <c r="T514" s="116"/>
      <c r="U514" s="116"/>
    </row>
    <row r="515" spans="1:21" ht="15.75" customHeight="1">
      <c r="A515" s="113"/>
      <c r="B515" s="114"/>
      <c r="C515" s="115"/>
      <c r="D515" s="116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6"/>
      <c r="Q515" s="115"/>
      <c r="R515" s="117"/>
      <c r="S515" s="116"/>
      <c r="T515" s="116"/>
      <c r="U515" s="116"/>
    </row>
    <row r="516" spans="1:21" ht="15.75" customHeight="1">
      <c r="A516" s="113"/>
      <c r="B516" s="114"/>
      <c r="C516" s="115"/>
      <c r="D516" s="116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6"/>
      <c r="Q516" s="115"/>
      <c r="R516" s="117"/>
      <c r="S516" s="116"/>
      <c r="T516" s="116"/>
      <c r="U516" s="116"/>
    </row>
    <row r="517" spans="1:21" ht="15.75" customHeight="1">
      <c r="A517" s="113"/>
      <c r="B517" s="114"/>
      <c r="C517" s="115"/>
      <c r="D517" s="116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6"/>
      <c r="Q517" s="115"/>
      <c r="R517" s="117"/>
      <c r="S517" s="116"/>
      <c r="T517" s="116"/>
      <c r="U517" s="116"/>
    </row>
    <row r="518" spans="1:21" ht="15.75" customHeight="1">
      <c r="A518" s="113"/>
      <c r="B518" s="114"/>
      <c r="C518" s="115"/>
      <c r="D518" s="116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6"/>
      <c r="Q518" s="115"/>
      <c r="R518" s="117"/>
      <c r="S518" s="116"/>
      <c r="T518" s="116"/>
      <c r="U518" s="116"/>
    </row>
    <row r="519" spans="1:21" ht="15.75" customHeight="1">
      <c r="A519" s="113"/>
      <c r="B519" s="114"/>
      <c r="C519" s="115"/>
      <c r="D519" s="116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6"/>
      <c r="Q519" s="115"/>
      <c r="R519" s="117"/>
      <c r="S519" s="116"/>
      <c r="T519" s="116"/>
      <c r="U519" s="116"/>
    </row>
    <row r="520" spans="1:21" ht="15.75" customHeight="1">
      <c r="A520" s="113"/>
      <c r="B520" s="114"/>
      <c r="C520" s="115"/>
      <c r="D520" s="116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6"/>
      <c r="Q520" s="115"/>
      <c r="R520" s="117"/>
      <c r="S520" s="116"/>
      <c r="T520" s="116"/>
      <c r="U520" s="116"/>
    </row>
    <row r="521" spans="1:21" ht="15.75" customHeight="1">
      <c r="A521" s="113"/>
      <c r="B521" s="114"/>
      <c r="C521" s="115"/>
      <c r="D521" s="116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6"/>
      <c r="Q521" s="115"/>
      <c r="R521" s="117"/>
      <c r="S521" s="116"/>
      <c r="T521" s="116"/>
      <c r="U521" s="116"/>
    </row>
    <row r="522" spans="1:21" ht="15.75" customHeight="1">
      <c r="A522" s="113"/>
      <c r="B522" s="114"/>
      <c r="C522" s="115"/>
      <c r="D522" s="116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6"/>
      <c r="Q522" s="115"/>
      <c r="R522" s="117"/>
      <c r="S522" s="116"/>
      <c r="T522" s="116"/>
      <c r="U522" s="116"/>
    </row>
    <row r="523" spans="1:21" ht="15.75" customHeight="1">
      <c r="A523" s="113"/>
      <c r="B523" s="114"/>
      <c r="C523" s="115"/>
      <c r="D523" s="116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6"/>
      <c r="Q523" s="115"/>
      <c r="R523" s="117"/>
      <c r="S523" s="116"/>
      <c r="T523" s="116"/>
      <c r="U523" s="116"/>
    </row>
    <row r="524" spans="1:21" ht="15.75" customHeight="1">
      <c r="A524" s="113"/>
      <c r="B524" s="114"/>
      <c r="C524" s="115"/>
      <c r="D524" s="116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6"/>
      <c r="Q524" s="115"/>
      <c r="R524" s="117"/>
      <c r="S524" s="116"/>
      <c r="T524" s="116"/>
      <c r="U524" s="116"/>
    </row>
    <row r="525" spans="1:21" ht="15.75" customHeight="1">
      <c r="A525" s="113"/>
      <c r="B525" s="114"/>
      <c r="C525" s="115"/>
      <c r="D525" s="116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6"/>
      <c r="Q525" s="115"/>
      <c r="R525" s="117"/>
      <c r="S525" s="116"/>
      <c r="T525" s="116"/>
      <c r="U525" s="116"/>
    </row>
    <row r="526" spans="1:21" ht="15.75" customHeight="1">
      <c r="A526" s="113"/>
      <c r="B526" s="114"/>
      <c r="C526" s="115"/>
      <c r="D526" s="116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6"/>
      <c r="Q526" s="115"/>
      <c r="R526" s="117"/>
      <c r="S526" s="116"/>
      <c r="T526" s="116"/>
      <c r="U526" s="116"/>
    </row>
    <row r="527" spans="1:21" ht="15.75" customHeight="1">
      <c r="A527" s="113"/>
      <c r="B527" s="114"/>
      <c r="C527" s="115"/>
      <c r="D527" s="116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6"/>
      <c r="Q527" s="115"/>
      <c r="R527" s="117"/>
      <c r="S527" s="116"/>
      <c r="T527" s="116"/>
      <c r="U527" s="116"/>
    </row>
    <row r="528" spans="1:21" ht="15.75" customHeight="1">
      <c r="A528" s="113"/>
      <c r="B528" s="114"/>
      <c r="C528" s="115"/>
      <c r="D528" s="116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6"/>
      <c r="Q528" s="115"/>
      <c r="R528" s="117"/>
      <c r="S528" s="116"/>
      <c r="T528" s="116"/>
      <c r="U528" s="116"/>
    </row>
    <row r="529" spans="1:21" ht="15.75" customHeight="1">
      <c r="A529" s="113"/>
      <c r="B529" s="114"/>
      <c r="C529" s="115"/>
      <c r="D529" s="116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6"/>
      <c r="Q529" s="115"/>
      <c r="R529" s="117"/>
      <c r="S529" s="116"/>
      <c r="T529" s="116"/>
      <c r="U529" s="116"/>
    </row>
    <row r="530" spans="1:21" ht="15.75" customHeight="1">
      <c r="A530" s="113"/>
      <c r="B530" s="114"/>
      <c r="C530" s="115"/>
      <c r="D530" s="116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6"/>
      <c r="Q530" s="115"/>
      <c r="R530" s="117"/>
      <c r="S530" s="116"/>
      <c r="T530" s="116"/>
      <c r="U530" s="116"/>
    </row>
    <row r="531" spans="1:21" ht="15.75" customHeight="1">
      <c r="A531" s="113"/>
      <c r="B531" s="114"/>
      <c r="C531" s="115"/>
      <c r="D531" s="116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6"/>
      <c r="Q531" s="115"/>
      <c r="R531" s="117"/>
      <c r="S531" s="116"/>
      <c r="T531" s="116"/>
      <c r="U531" s="116"/>
    </row>
    <row r="532" spans="1:21" ht="15.75" customHeight="1">
      <c r="A532" s="113"/>
      <c r="B532" s="114"/>
      <c r="C532" s="115"/>
      <c r="D532" s="116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6"/>
      <c r="Q532" s="115"/>
      <c r="R532" s="117"/>
      <c r="S532" s="116"/>
      <c r="T532" s="116"/>
      <c r="U532" s="116"/>
    </row>
    <row r="533" spans="1:21" ht="15.75" customHeight="1">
      <c r="A533" s="113"/>
      <c r="B533" s="114"/>
      <c r="C533" s="115"/>
      <c r="D533" s="116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6"/>
      <c r="Q533" s="115"/>
      <c r="R533" s="117"/>
      <c r="S533" s="116"/>
      <c r="T533" s="116"/>
      <c r="U533" s="116"/>
    </row>
    <row r="534" spans="1:21" ht="15.75" customHeight="1">
      <c r="A534" s="113"/>
      <c r="B534" s="114"/>
      <c r="C534" s="115"/>
      <c r="D534" s="116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6"/>
      <c r="Q534" s="115"/>
      <c r="R534" s="117"/>
      <c r="S534" s="116"/>
      <c r="T534" s="116"/>
      <c r="U534" s="116"/>
    </row>
    <row r="535" spans="1:21" ht="15.75" customHeight="1">
      <c r="A535" s="113"/>
      <c r="B535" s="114"/>
      <c r="C535" s="115"/>
      <c r="D535" s="116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6"/>
      <c r="Q535" s="115"/>
      <c r="R535" s="117"/>
      <c r="S535" s="116"/>
      <c r="T535" s="116"/>
      <c r="U535" s="116"/>
    </row>
    <row r="536" spans="1:21" ht="15.75" customHeight="1">
      <c r="A536" s="113"/>
      <c r="B536" s="114"/>
      <c r="C536" s="115"/>
      <c r="D536" s="116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6"/>
      <c r="Q536" s="115"/>
      <c r="R536" s="117"/>
      <c r="S536" s="116"/>
      <c r="T536" s="116"/>
      <c r="U536" s="116"/>
    </row>
    <row r="537" spans="1:21" ht="15.75" customHeight="1">
      <c r="A537" s="113"/>
      <c r="B537" s="114"/>
      <c r="C537" s="115"/>
      <c r="D537" s="116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6"/>
      <c r="Q537" s="115"/>
      <c r="R537" s="117"/>
      <c r="S537" s="116"/>
      <c r="T537" s="116"/>
      <c r="U537" s="116"/>
    </row>
    <row r="538" spans="1:21" ht="15.75" customHeight="1">
      <c r="A538" s="113"/>
      <c r="B538" s="114"/>
      <c r="C538" s="115"/>
      <c r="D538" s="116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6"/>
      <c r="Q538" s="115"/>
      <c r="R538" s="117"/>
      <c r="S538" s="116"/>
      <c r="T538" s="116"/>
      <c r="U538" s="116"/>
    </row>
    <row r="539" spans="1:21" ht="15.75" customHeight="1">
      <c r="A539" s="113"/>
      <c r="B539" s="114"/>
      <c r="C539" s="115"/>
      <c r="D539" s="116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6"/>
      <c r="Q539" s="115"/>
      <c r="R539" s="117"/>
      <c r="S539" s="116"/>
      <c r="T539" s="116"/>
      <c r="U539" s="116"/>
    </row>
    <row r="540" spans="1:21" ht="15.75" customHeight="1">
      <c r="A540" s="113"/>
      <c r="B540" s="114"/>
      <c r="C540" s="115"/>
      <c r="D540" s="116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6"/>
      <c r="Q540" s="115"/>
      <c r="R540" s="117"/>
      <c r="S540" s="116"/>
      <c r="T540" s="116"/>
      <c r="U540" s="116"/>
    </row>
    <row r="541" spans="1:21" ht="15.75" customHeight="1">
      <c r="A541" s="113"/>
      <c r="B541" s="114"/>
      <c r="C541" s="115"/>
      <c r="D541" s="116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6"/>
      <c r="Q541" s="115"/>
      <c r="R541" s="117"/>
      <c r="S541" s="116"/>
      <c r="T541" s="116"/>
      <c r="U541" s="116"/>
    </row>
    <row r="542" spans="1:21" ht="15.75" customHeight="1">
      <c r="A542" s="113"/>
      <c r="B542" s="114"/>
      <c r="C542" s="115"/>
      <c r="D542" s="116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6"/>
      <c r="Q542" s="115"/>
      <c r="R542" s="117"/>
      <c r="S542" s="116"/>
      <c r="T542" s="116"/>
      <c r="U542" s="116"/>
    </row>
    <row r="543" spans="1:21" ht="15.75" customHeight="1">
      <c r="A543" s="113"/>
      <c r="B543" s="114"/>
      <c r="C543" s="115"/>
      <c r="D543" s="116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6"/>
      <c r="Q543" s="115"/>
      <c r="R543" s="117"/>
      <c r="S543" s="116"/>
      <c r="T543" s="116"/>
      <c r="U543" s="116"/>
    </row>
    <row r="544" spans="1:21" ht="15.75" customHeight="1">
      <c r="A544" s="113"/>
      <c r="B544" s="114"/>
      <c r="C544" s="115"/>
      <c r="D544" s="116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6"/>
      <c r="Q544" s="115"/>
      <c r="R544" s="117"/>
      <c r="S544" s="116"/>
      <c r="T544" s="116"/>
      <c r="U544" s="116"/>
    </row>
    <row r="545" spans="1:21" ht="15.75" customHeight="1">
      <c r="A545" s="113"/>
      <c r="B545" s="114"/>
      <c r="C545" s="115"/>
      <c r="D545" s="116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6"/>
      <c r="Q545" s="115"/>
      <c r="R545" s="117"/>
      <c r="S545" s="116"/>
      <c r="T545" s="116"/>
      <c r="U545" s="116"/>
    </row>
    <row r="546" spans="1:21" ht="15.75" customHeight="1">
      <c r="A546" s="113"/>
      <c r="B546" s="114"/>
      <c r="C546" s="115"/>
      <c r="D546" s="116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6"/>
      <c r="Q546" s="115"/>
      <c r="R546" s="117"/>
      <c r="S546" s="116"/>
      <c r="T546" s="116"/>
      <c r="U546" s="116"/>
    </row>
    <row r="547" spans="1:21" ht="15.75" customHeight="1">
      <c r="A547" s="113"/>
      <c r="B547" s="114"/>
      <c r="C547" s="115"/>
      <c r="D547" s="116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6"/>
      <c r="Q547" s="115"/>
      <c r="R547" s="117"/>
      <c r="S547" s="116"/>
      <c r="T547" s="116"/>
      <c r="U547" s="116"/>
    </row>
    <row r="548" spans="1:21" ht="15.75" customHeight="1">
      <c r="A548" s="113"/>
      <c r="B548" s="114"/>
      <c r="C548" s="115"/>
      <c r="D548" s="116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6"/>
      <c r="Q548" s="115"/>
      <c r="R548" s="117"/>
      <c r="S548" s="116"/>
      <c r="T548" s="116"/>
      <c r="U548" s="116"/>
    </row>
    <row r="549" spans="1:21" ht="15.75" customHeight="1">
      <c r="A549" s="113"/>
      <c r="B549" s="114"/>
      <c r="C549" s="115"/>
      <c r="D549" s="116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6"/>
      <c r="Q549" s="115"/>
      <c r="R549" s="117"/>
      <c r="S549" s="116"/>
      <c r="T549" s="116"/>
      <c r="U549" s="116"/>
    </row>
    <row r="550" spans="1:21" ht="15.75" customHeight="1">
      <c r="A550" s="113"/>
      <c r="B550" s="114"/>
      <c r="C550" s="115"/>
      <c r="D550" s="116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6"/>
      <c r="Q550" s="115"/>
      <c r="R550" s="117"/>
      <c r="S550" s="116"/>
      <c r="T550" s="116"/>
      <c r="U550" s="116"/>
    </row>
    <row r="551" spans="1:21" ht="15.75" customHeight="1">
      <c r="A551" s="113"/>
      <c r="B551" s="114"/>
      <c r="C551" s="115"/>
      <c r="D551" s="116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6"/>
      <c r="Q551" s="115"/>
      <c r="R551" s="117"/>
      <c r="S551" s="116"/>
      <c r="T551" s="116"/>
      <c r="U551" s="116"/>
    </row>
    <row r="552" spans="1:21" ht="15.75" customHeight="1">
      <c r="A552" s="113"/>
      <c r="B552" s="114"/>
      <c r="C552" s="115"/>
      <c r="D552" s="116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6"/>
      <c r="Q552" s="115"/>
      <c r="R552" s="117"/>
      <c r="S552" s="116"/>
      <c r="T552" s="116"/>
      <c r="U552" s="116"/>
    </row>
    <row r="553" spans="1:21" ht="15.75" customHeight="1">
      <c r="A553" s="113"/>
      <c r="B553" s="114"/>
      <c r="C553" s="115"/>
      <c r="D553" s="116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6"/>
      <c r="Q553" s="115"/>
      <c r="R553" s="117"/>
      <c r="S553" s="116"/>
      <c r="T553" s="116"/>
      <c r="U553" s="116"/>
    </row>
    <row r="554" spans="1:21" ht="15.75" customHeight="1">
      <c r="A554" s="113"/>
      <c r="B554" s="114"/>
      <c r="C554" s="115"/>
      <c r="D554" s="116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6"/>
      <c r="Q554" s="115"/>
      <c r="R554" s="117"/>
      <c r="S554" s="116"/>
      <c r="T554" s="116"/>
      <c r="U554" s="116"/>
    </row>
    <row r="555" spans="1:21" ht="15.75" customHeight="1">
      <c r="A555" s="113"/>
      <c r="B555" s="114"/>
      <c r="C555" s="115"/>
      <c r="D555" s="116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6"/>
      <c r="Q555" s="115"/>
      <c r="R555" s="117"/>
      <c r="S555" s="116"/>
      <c r="T555" s="116"/>
      <c r="U555" s="116"/>
    </row>
    <row r="556" spans="1:21" ht="15.75" customHeight="1">
      <c r="A556" s="113"/>
      <c r="B556" s="114"/>
      <c r="C556" s="115"/>
      <c r="D556" s="116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6"/>
      <c r="Q556" s="115"/>
      <c r="R556" s="117"/>
      <c r="S556" s="116"/>
      <c r="T556" s="116"/>
      <c r="U556" s="116"/>
    </row>
    <row r="557" spans="1:21" ht="15.75" customHeight="1">
      <c r="A557" s="113"/>
      <c r="B557" s="114"/>
      <c r="C557" s="115"/>
      <c r="D557" s="116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6"/>
      <c r="Q557" s="115"/>
      <c r="R557" s="117"/>
      <c r="S557" s="116"/>
      <c r="T557" s="116"/>
      <c r="U557" s="116"/>
    </row>
    <row r="558" spans="1:21" ht="15.75" customHeight="1">
      <c r="A558" s="113"/>
      <c r="B558" s="114"/>
      <c r="C558" s="115"/>
      <c r="D558" s="116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6"/>
      <c r="Q558" s="115"/>
      <c r="R558" s="117"/>
      <c r="S558" s="116"/>
      <c r="T558" s="116"/>
      <c r="U558" s="116"/>
    </row>
    <row r="559" spans="1:21" ht="15.75" customHeight="1">
      <c r="A559" s="113"/>
      <c r="B559" s="114"/>
      <c r="C559" s="115"/>
      <c r="D559" s="116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6"/>
      <c r="Q559" s="115"/>
      <c r="R559" s="117"/>
      <c r="S559" s="116"/>
      <c r="T559" s="116"/>
      <c r="U559" s="116"/>
    </row>
    <row r="560" spans="1:21" ht="15.75" customHeight="1">
      <c r="A560" s="113"/>
      <c r="B560" s="114"/>
      <c r="C560" s="115"/>
      <c r="D560" s="116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6"/>
      <c r="Q560" s="115"/>
      <c r="R560" s="117"/>
      <c r="S560" s="116"/>
      <c r="T560" s="116"/>
      <c r="U560" s="116"/>
    </row>
    <row r="561" spans="1:21" ht="15.75" customHeight="1">
      <c r="A561" s="113"/>
      <c r="B561" s="114"/>
      <c r="C561" s="115"/>
      <c r="D561" s="116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6"/>
      <c r="Q561" s="115"/>
      <c r="R561" s="117"/>
      <c r="S561" s="116"/>
      <c r="T561" s="116"/>
      <c r="U561" s="116"/>
    </row>
    <row r="562" spans="1:21" ht="15.75" customHeight="1">
      <c r="A562" s="113"/>
      <c r="B562" s="114"/>
      <c r="C562" s="115"/>
      <c r="D562" s="116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6"/>
      <c r="Q562" s="115"/>
      <c r="R562" s="117"/>
      <c r="S562" s="116"/>
      <c r="T562" s="116"/>
      <c r="U562" s="116"/>
    </row>
    <row r="563" spans="1:21" ht="15.75" customHeight="1">
      <c r="A563" s="113"/>
      <c r="B563" s="114"/>
      <c r="C563" s="115"/>
      <c r="D563" s="116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6"/>
      <c r="Q563" s="115"/>
      <c r="R563" s="117"/>
      <c r="S563" s="116"/>
      <c r="T563" s="116"/>
      <c r="U563" s="116"/>
    </row>
    <row r="564" spans="1:21" ht="15.75" customHeight="1">
      <c r="A564" s="113"/>
      <c r="B564" s="114"/>
      <c r="C564" s="115"/>
      <c r="D564" s="116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6"/>
      <c r="Q564" s="115"/>
      <c r="R564" s="117"/>
      <c r="S564" s="116"/>
      <c r="T564" s="116"/>
      <c r="U564" s="116"/>
    </row>
    <row r="565" spans="1:21" ht="15.75" customHeight="1">
      <c r="A565" s="113"/>
      <c r="B565" s="114"/>
      <c r="C565" s="115"/>
      <c r="D565" s="116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6"/>
      <c r="Q565" s="115"/>
      <c r="R565" s="117"/>
      <c r="S565" s="116"/>
      <c r="T565" s="116"/>
      <c r="U565" s="116"/>
    </row>
    <row r="566" spans="1:21" ht="15.75" customHeight="1">
      <c r="A566" s="113"/>
      <c r="B566" s="114"/>
      <c r="C566" s="115"/>
      <c r="D566" s="116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6"/>
      <c r="Q566" s="115"/>
      <c r="R566" s="117"/>
      <c r="S566" s="116"/>
      <c r="T566" s="116"/>
      <c r="U566" s="116"/>
    </row>
    <row r="567" spans="1:21" ht="15.75" customHeight="1">
      <c r="A567" s="113"/>
      <c r="B567" s="114"/>
      <c r="C567" s="115"/>
      <c r="D567" s="116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6"/>
      <c r="Q567" s="115"/>
      <c r="R567" s="117"/>
      <c r="S567" s="116"/>
      <c r="T567" s="116"/>
      <c r="U567" s="116"/>
    </row>
    <row r="568" spans="1:21" ht="15.75" customHeight="1">
      <c r="A568" s="113"/>
      <c r="B568" s="114"/>
      <c r="C568" s="115"/>
      <c r="D568" s="116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6"/>
      <c r="Q568" s="115"/>
      <c r="R568" s="117"/>
      <c r="S568" s="116"/>
      <c r="T568" s="116"/>
      <c r="U568" s="116"/>
    </row>
    <row r="569" spans="1:21" ht="15.75" customHeight="1">
      <c r="A569" s="113"/>
      <c r="B569" s="114"/>
      <c r="C569" s="115"/>
      <c r="D569" s="116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6"/>
      <c r="Q569" s="115"/>
      <c r="R569" s="117"/>
      <c r="S569" s="116"/>
      <c r="T569" s="116"/>
      <c r="U569" s="116"/>
    </row>
    <row r="570" spans="1:21" ht="15.75" customHeight="1">
      <c r="A570" s="113"/>
      <c r="B570" s="114"/>
      <c r="C570" s="115"/>
      <c r="D570" s="116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6"/>
      <c r="Q570" s="115"/>
      <c r="R570" s="117"/>
      <c r="S570" s="116"/>
      <c r="T570" s="116"/>
      <c r="U570" s="116"/>
    </row>
    <row r="571" spans="1:21" ht="15.75" customHeight="1">
      <c r="A571" s="113"/>
      <c r="B571" s="114"/>
      <c r="C571" s="115"/>
      <c r="D571" s="116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6"/>
      <c r="Q571" s="115"/>
      <c r="R571" s="117"/>
      <c r="S571" s="116"/>
      <c r="T571" s="116"/>
      <c r="U571" s="116"/>
    </row>
    <row r="572" spans="1:21" ht="15.75" customHeight="1">
      <c r="A572" s="113"/>
      <c r="B572" s="114"/>
      <c r="C572" s="115"/>
      <c r="D572" s="116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6"/>
      <c r="Q572" s="115"/>
      <c r="R572" s="117"/>
      <c r="S572" s="116"/>
      <c r="T572" s="116"/>
      <c r="U572" s="116"/>
    </row>
    <row r="573" spans="1:21" ht="15.75" customHeight="1">
      <c r="A573" s="113"/>
      <c r="B573" s="114"/>
      <c r="C573" s="115"/>
      <c r="D573" s="116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6"/>
      <c r="Q573" s="115"/>
      <c r="R573" s="117"/>
      <c r="S573" s="116"/>
      <c r="T573" s="116"/>
      <c r="U573" s="116"/>
    </row>
    <row r="574" spans="1:21" ht="15.75" customHeight="1">
      <c r="A574" s="113"/>
      <c r="B574" s="114"/>
      <c r="C574" s="115"/>
      <c r="D574" s="116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6"/>
      <c r="Q574" s="115"/>
      <c r="R574" s="117"/>
      <c r="S574" s="116"/>
      <c r="T574" s="116"/>
      <c r="U574" s="116"/>
    </row>
    <row r="575" spans="1:21" ht="15.75" customHeight="1">
      <c r="A575" s="113"/>
      <c r="B575" s="114"/>
      <c r="C575" s="115"/>
      <c r="D575" s="116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6"/>
      <c r="Q575" s="115"/>
      <c r="R575" s="117"/>
      <c r="S575" s="116"/>
      <c r="T575" s="116"/>
      <c r="U575" s="116"/>
    </row>
    <row r="576" spans="1:21" ht="15.75" customHeight="1">
      <c r="A576" s="113"/>
      <c r="B576" s="114"/>
      <c r="C576" s="115"/>
      <c r="D576" s="116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6"/>
      <c r="Q576" s="115"/>
      <c r="R576" s="117"/>
      <c r="S576" s="116"/>
      <c r="T576" s="116"/>
      <c r="U576" s="116"/>
    </row>
    <row r="577" spans="1:21" ht="15.75" customHeight="1">
      <c r="A577" s="113"/>
      <c r="B577" s="114"/>
      <c r="C577" s="115"/>
      <c r="D577" s="116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6"/>
      <c r="Q577" s="115"/>
      <c r="R577" s="117"/>
      <c r="S577" s="116"/>
      <c r="T577" s="116"/>
      <c r="U577" s="116"/>
    </row>
    <row r="578" spans="1:21" ht="15.75" customHeight="1">
      <c r="A578" s="113"/>
      <c r="B578" s="114"/>
      <c r="C578" s="115"/>
      <c r="D578" s="116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6"/>
      <c r="Q578" s="115"/>
      <c r="R578" s="117"/>
      <c r="S578" s="116"/>
      <c r="T578" s="116"/>
      <c r="U578" s="116"/>
    </row>
    <row r="579" spans="1:21" ht="15.75" customHeight="1">
      <c r="A579" s="113"/>
      <c r="B579" s="114"/>
      <c r="C579" s="115"/>
      <c r="D579" s="116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6"/>
      <c r="Q579" s="115"/>
      <c r="R579" s="117"/>
      <c r="S579" s="116"/>
      <c r="T579" s="116"/>
      <c r="U579" s="116"/>
    </row>
    <row r="580" spans="1:21" ht="15.75" customHeight="1">
      <c r="A580" s="113"/>
      <c r="B580" s="114"/>
      <c r="C580" s="115"/>
      <c r="D580" s="116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6"/>
      <c r="Q580" s="115"/>
      <c r="R580" s="117"/>
      <c r="S580" s="116"/>
      <c r="T580" s="116"/>
      <c r="U580" s="116"/>
    </row>
    <row r="581" spans="1:21" ht="15.75" customHeight="1">
      <c r="A581" s="113"/>
      <c r="B581" s="114"/>
      <c r="C581" s="115"/>
      <c r="D581" s="116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6"/>
      <c r="Q581" s="115"/>
      <c r="R581" s="117"/>
      <c r="S581" s="116"/>
      <c r="T581" s="116"/>
      <c r="U581" s="116"/>
    </row>
    <row r="582" spans="1:21" ht="15.75" customHeight="1">
      <c r="A582" s="113"/>
      <c r="B582" s="114"/>
      <c r="C582" s="115"/>
      <c r="D582" s="116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6"/>
      <c r="Q582" s="115"/>
      <c r="R582" s="117"/>
      <c r="S582" s="116"/>
      <c r="T582" s="116"/>
      <c r="U582" s="116"/>
    </row>
    <row r="583" spans="1:21" ht="15.75" customHeight="1">
      <c r="A583" s="113"/>
      <c r="B583" s="114"/>
      <c r="C583" s="115"/>
      <c r="D583" s="116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6"/>
      <c r="Q583" s="115"/>
      <c r="R583" s="117"/>
      <c r="S583" s="116"/>
      <c r="T583" s="116"/>
      <c r="U583" s="116"/>
    </row>
    <row r="584" spans="1:21" ht="15.75" customHeight="1">
      <c r="A584" s="113"/>
      <c r="B584" s="114"/>
      <c r="C584" s="115"/>
      <c r="D584" s="116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6"/>
      <c r="Q584" s="115"/>
      <c r="R584" s="117"/>
      <c r="S584" s="116"/>
      <c r="T584" s="116"/>
      <c r="U584" s="116"/>
    </row>
    <row r="585" spans="1:21" ht="15.75" customHeight="1">
      <c r="A585" s="113"/>
      <c r="B585" s="114"/>
      <c r="C585" s="115"/>
      <c r="D585" s="116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6"/>
      <c r="Q585" s="115"/>
      <c r="R585" s="117"/>
      <c r="S585" s="116"/>
      <c r="T585" s="116"/>
      <c r="U585" s="116"/>
    </row>
    <row r="586" spans="1:21" ht="15.75" customHeight="1">
      <c r="A586" s="113"/>
      <c r="B586" s="114"/>
      <c r="C586" s="115"/>
      <c r="D586" s="116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6"/>
      <c r="Q586" s="115"/>
      <c r="R586" s="117"/>
      <c r="S586" s="116"/>
      <c r="T586" s="116"/>
      <c r="U586" s="116"/>
    </row>
    <row r="587" spans="1:21" ht="15.75" customHeight="1">
      <c r="A587" s="113"/>
      <c r="B587" s="114"/>
      <c r="C587" s="115"/>
      <c r="D587" s="116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6"/>
      <c r="Q587" s="115"/>
      <c r="R587" s="117"/>
      <c r="S587" s="116"/>
      <c r="T587" s="116"/>
      <c r="U587" s="116"/>
    </row>
    <row r="588" spans="1:21" ht="15.75" customHeight="1">
      <c r="A588" s="113"/>
      <c r="B588" s="114"/>
      <c r="C588" s="115"/>
      <c r="D588" s="116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6"/>
      <c r="Q588" s="115"/>
      <c r="R588" s="117"/>
      <c r="S588" s="116"/>
      <c r="T588" s="116"/>
      <c r="U588" s="116"/>
    </row>
    <row r="589" spans="1:21" ht="15.75" customHeight="1">
      <c r="A589" s="113"/>
      <c r="B589" s="114"/>
      <c r="C589" s="115"/>
      <c r="D589" s="116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6"/>
      <c r="Q589" s="115"/>
      <c r="R589" s="117"/>
      <c r="S589" s="116"/>
      <c r="T589" s="116"/>
      <c r="U589" s="116"/>
    </row>
    <row r="590" spans="1:21" ht="15.75" customHeight="1">
      <c r="A590" s="113"/>
      <c r="B590" s="114"/>
      <c r="C590" s="115"/>
      <c r="D590" s="116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6"/>
      <c r="Q590" s="115"/>
      <c r="R590" s="117"/>
      <c r="S590" s="116"/>
      <c r="T590" s="116"/>
      <c r="U590" s="116"/>
    </row>
    <row r="591" spans="1:21" ht="15.75" customHeight="1">
      <c r="A591" s="113"/>
      <c r="B591" s="114"/>
      <c r="C591" s="115"/>
      <c r="D591" s="116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6"/>
      <c r="Q591" s="115"/>
      <c r="R591" s="117"/>
      <c r="S591" s="116"/>
      <c r="T591" s="116"/>
      <c r="U591" s="116"/>
    </row>
    <row r="592" spans="1:21" ht="15.75" customHeight="1">
      <c r="A592" s="113"/>
      <c r="B592" s="114"/>
      <c r="C592" s="115"/>
      <c r="D592" s="116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6"/>
      <c r="Q592" s="115"/>
      <c r="R592" s="117"/>
      <c r="S592" s="116"/>
      <c r="T592" s="116"/>
      <c r="U592" s="116"/>
    </row>
    <row r="593" spans="1:21" ht="15.75" customHeight="1">
      <c r="A593" s="113"/>
      <c r="B593" s="114"/>
      <c r="C593" s="115"/>
      <c r="D593" s="116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6"/>
      <c r="Q593" s="115"/>
      <c r="R593" s="117"/>
      <c r="S593" s="116"/>
      <c r="T593" s="116"/>
      <c r="U593" s="116"/>
    </row>
    <row r="594" spans="1:21" ht="15.75" customHeight="1">
      <c r="A594" s="113"/>
      <c r="B594" s="114"/>
      <c r="C594" s="115"/>
      <c r="D594" s="116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6"/>
      <c r="Q594" s="115"/>
      <c r="R594" s="117"/>
      <c r="S594" s="116"/>
      <c r="T594" s="116"/>
      <c r="U594" s="116"/>
    </row>
    <row r="595" spans="1:21" ht="15.75" customHeight="1">
      <c r="A595" s="113"/>
      <c r="B595" s="114"/>
      <c r="C595" s="115"/>
      <c r="D595" s="116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6"/>
      <c r="Q595" s="115"/>
      <c r="R595" s="117"/>
      <c r="S595" s="116"/>
      <c r="T595" s="116"/>
      <c r="U595" s="116"/>
    </row>
    <row r="596" spans="1:21" ht="15.75" customHeight="1">
      <c r="A596" s="113"/>
      <c r="B596" s="114"/>
      <c r="C596" s="115"/>
      <c r="D596" s="116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6"/>
      <c r="Q596" s="115"/>
      <c r="R596" s="117"/>
      <c r="S596" s="116"/>
      <c r="T596" s="116"/>
      <c r="U596" s="116"/>
    </row>
    <row r="597" spans="1:21" ht="15.75" customHeight="1">
      <c r="A597" s="113"/>
      <c r="B597" s="114"/>
      <c r="C597" s="115"/>
      <c r="D597" s="116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6"/>
      <c r="Q597" s="115"/>
      <c r="R597" s="117"/>
      <c r="S597" s="116"/>
      <c r="T597" s="116"/>
      <c r="U597" s="116"/>
    </row>
    <row r="598" spans="1:21" ht="15.75" customHeight="1">
      <c r="A598" s="113"/>
      <c r="B598" s="114"/>
      <c r="C598" s="115"/>
      <c r="D598" s="116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6"/>
      <c r="Q598" s="115"/>
      <c r="R598" s="117"/>
      <c r="S598" s="116"/>
      <c r="T598" s="116"/>
      <c r="U598" s="116"/>
    </row>
    <row r="599" spans="1:21" ht="15.75" customHeight="1">
      <c r="A599" s="113"/>
      <c r="B599" s="114"/>
      <c r="C599" s="115"/>
      <c r="D599" s="116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6"/>
      <c r="Q599" s="115"/>
      <c r="R599" s="117"/>
      <c r="S599" s="116"/>
      <c r="T599" s="116"/>
      <c r="U599" s="116"/>
    </row>
    <row r="600" spans="1:21" ht="15.75" customHeight="1">
      <c r="A600" s="113"/>
      <c r="B600" s="114"/>
      <c r="C600" s="115"/>
      <c r="D600" s="116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6"/>
      <c r="Q600" s="115"/>
      <c r="R600" s="117"/>
      <c r="S600" s="116"/>
      <c r="T600" s="116"/>
      <c r="U600" s="116"/>
    </row>
    <row r="601" spans="1:21" ht="15.75" customHeight="1">
      <c r="A601" s="113"/>
      <c r="B601" s="114"/>
      <c r="C601" s="115"/>
      <c r="D601" s="116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6"/>
      <c r="Q601" s="115"/>
      <c r="R601" s="117"/>
      <c r="S601" s="116"/>
      <c r="T601" s="116"/>
      <c r="U601" s="116"/>
    </row>
    <row r="602" spans="1:21" ht="15.75" customHeight="1">
      <c r="A602" s="113"/>
      <c r="B602" s="114"/>
      <c r="C602" s="115"/>
      <c r="D602" s="116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6"/>
      <c r="Q602" s="115"/>
      <c r="R602" s="117"/>
      <c r="S602" s="116"/>
      <c r="T602" s="116"/>
      <c r="U602" s="116"/>
    </row>
    <row r="603" spans="1:21" ht="15.75" customHeight="1">
      <c r="A603" s="113"/>
      <c r="B603" s="114"/>
      <c r="C603" s="115"/>
      <c r="D603" s="116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6"/>
      <c r="Q603" s="115"/>
      <c r="R603" s="117"/>
      <c r="S603" s="116"/>
      <c r="T603" s="116"/>
      <c r="U603" s="116"/>
    </row>
    <row r="604" spans="1:21" ht="15.75" customHeight="1">
      <c r="A604" s="113"/>
      <c r="B604" s="114"/>
      <c r="C604" s="115"/>
      <c r="D604" s="116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6"/>
      <c r="Q604" s="115"/>
      <c r="R604" s="117"/>
      <c r="S604" s="116"/>
      <c r="T604" s="116"/>
      <c r="U604" s="116"/>
    </row>
    <row r="605" spans="1:21" ht="15.75" customHeight="1">
      <c r="A605" s="113"/>
      <c r="B605" s="114"/>
      <c r="C605" s="115"/>
      <c r="D605" s="116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6"/>
      <c r="Q605" s="115"/>
      <c r="R605" s="117"/>
      <c r="S605" s="116"/>
      <c r="T605" s="116"/>
      <c r="U605" s="116"/>
    </row>
    <row r="606" spans="1:21" ht="15.75" customHeight="1">
      <c r="A606" s="113"/>
      <c r="B606" s="114"/>
      <c r="C606" s="115"/>
      <c r="D606" s="116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6"/>
      <c r="Q606" s="115"/>
      <c r="R606" s="117"/>
      <c r="S606" s="116"/>
      <c r="T606" s="116"/>
      <c r="U606" s="116"/>
    </row>
    <row r="607" spans="1:21" ht="15.75" customHeight="1">
      <c r="A607" s="113"/>
      <c r="B607" s="114"/>
      <c r="C607" s="115"/>
      <c r="D607" s="116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6"/>
      <c r="Q607" s="115"/>
      <c r="R607" s="117"/>
      <c r="S607" s="116"/>
      <c r="T607" s="116"/>
      <c r="U607" s="116"/>
    </row>
    <row r="608" spans="1:21" ht="15.75" customHeight="1">
      <c r="A608" s="113"/>
      <c r="B608" s="114"/>
      <c r="C608" s="115"/>
      <c r="D608" s="116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6"/>
      <c r="Q608" s="115"/>
      <c r="R608" s="117"/>
      <c r="S608" s="116"/>
      <c r="T608" s="116"/>
      <c r="U608" s="116"/>
    </row>
    <row r="609" spans="1:21" ht="15.75" customHeight="1">
      <c r="A609" s="113"/>
      <c r="B609" s="114"/>
      <c r="C609" s="115"/>
      <c r="D609" s="116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6"/>
      <c r="Q609" s="115"/>
      <c r="R609" s="117"/>
      <c r="S609" s="116"/>
      <c r="T609" s="116"/>
      <c r="U609" s="116"/>
    </row>
    <row r="610" spans="1:21" ht="15.75" customHeight="1">
      <c r="A610" s="113"/>
      <c r="B610" s="114"/>
      <c r="C610" s="115"/>
      <c r="D610" s="116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6"/>
      <c r="Q610" s="115"/>
      <c r="R610" s="117"/>
      <c r="S610" s="116"/>
      <c r="T610" s="116"/>
      <c r="U610" s="116"/>
    </row>
    <row r="611" spans="1:21" ht="15.75" customHeight="1">
      <c r="A611" s="113"/>
      <c r="B611" s="114"/>
      <c r="C611" s="115"/>
      <c r="D611" s="116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6"/>
      <c r="Q611" s="115"/>
      <c r="R611" s="117"/>
      <c r="S611" s="116"/>
      <c r="T611" s="116"/>
      <c r="U611" s="116"/>
    </row>
    <row r="612" spans="1:21" ht="15.75" customHeight="1">
      <c r="A612" s="113"/>
      <c r="B612" s="114"/>
      <c r="C612" s="115"/>
      <c r="D612" s="116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6"/>
      <c r="Q612" s="115"/>
      <c r="R612" s="117"/>
      <c r="S612" s="116"/>
      <c r="T612" s="116"/>
      <c r="U612" s="116"/>
    </row>
    <row r="613" spans="1:21" ht="15.75" customHeight="1">
      <c r="A613" s="113"/>
      <c r="B613" s="114"/>
      <c r="C613" s="115"/>
      <c r="D613" s="116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6"/>
      <c r="Q613" s="115"/>
      <c r="R613" s="117"/>
      <c r="S613" s="116"/>
      <c r="T613" s="116"/>
      <c r="U613" s="116"/>
    </row>
    <row r="614" spans="1:21" ht="15.75" customHeight="1">
      <c r="A614" s="113"/>
      <c r="B614" s="114"/>
      <c r="C614" s="115"/>
      <c r="D614" s="116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6"/>
      <c r="Q614" s="115"/>
      <c r="R614" s="117"/>
      <c r="S614" s="116"/>
      <c r="T614" s="116"/>
      <c r="U614" s="116"/>
    </row>
    <row r="615" spans="1:21" ht="15.75" customHeight="1">
      <c r="A615" s="113"/>
      <c r="B615" s="114"/>
      <c r="C615" s="115"/>
      <c r="D615" s="116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6"/>
      <c r="Q615" s="115"/>
      <c r="R615" s="117"/>
      <c r="S615" s="116"/>
      <c r="T615" s="116"/>
      <c r="U615" s="116"/>
    </row>
    <row r="616" spans="1:21" ht="15.75" customHeight="1">
      <c r="A616" s="113"/>
      <c r="B616" s="114"/>
      <c r="C616" s="115"/>
      <c r="D616" s="116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6"/>
      <c r="Q616" s="115"/>
      <c r="R616" s="117"/>
      <c r="S616" s="116"/>
      <c r="T616" s="116"/>
      <c r="U616" s="116"/>
    </row>
    <row r="617" spans="1:21" ht="15.75" customHeight="1">
      <c r="A617" s="113"/>
      <c r="B617" s="114"/>
      <c r="C617" s="115"/>
      <c r="D617" s="116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6"/>
      <c r="Q617" s="115"/>
      <c r="R617" s="117"/>
      <c r="S617" s="116"/>
      <c r="T617" s="116"/>
      <c r="U617" s="116"/>
    </row>
    <row r="618" spans="1:21" ht="15.75" customHeight="1">
      <c r="A618" s="113"/>
      <c r="B618" s="114"/>
      <c r="C618" s="115"/>
      <c r="D618" s="116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6"/>
      <c r="Q618" s="115"/>
      <c r="R618" s="117"/>
      <c r="S618" s="116"/>
      <c r="T618" s="116"/>
      <c r="U618" s="116"/>
    </row>
    <row r="619" spans="1:21" ht="15.75" customHeight="1">
      <c r="A619" s="113"/>
      <c r="B619" s="114"/>
      <c r="C619" s="115"/>
      <c r="D619" s="116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6"/>
      <c r="Q619" s="115"/>
      <c r="R619" s="117"/>
      <c r="S619" s="116"/>
      <c r="T619" s="116"/>
      <c r="U619" s="116"/>
    </row>
    <row r="620" spans="1:21" ht="15.75" customHeight="1">
      <c r="A620" s="113"/>
      <c r="B620" s="114"/>
      <c r="C620" s="115"/>
      <c r="D620" s="116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6"/>
      <c r="Q620" s="115"/>
      <c r="R620" s="117"/>
      <c r="S620" s="116"/>
      <c r="T620" s="116"/>
      <c r="U620" s="116"/>
    </row>
    <row r="621" spans="1:21" ht="15.75" customHeight="1">
      <c r="A621" s="113"/>
      <c r="B621" s="114"/>
      <c r="C621" s="115"/>
      <c r="D621" s="116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6"/>
      <c r="Q621" s="115"/>
      <c r="R621" s="117"/>
      <c r="S621" s="116"/>
      <c r="T621" s="116"/>
      <c r="U621" s="116"/>
    </row>
    <row r="622" spans="1:21" ht="15.75" customHeight="1">
      <c r="A622" s="113"/>
      <c r="B622" s="114"/>
      <c r="C622" s="115"/>
      <c r="D622" s="116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6"/>
      <c r="Q622" s="115"/>
      <c r="R622" s="117"/>
      <c r="S622" s="116"/>
      <c r="T622" s="116"/>
      <c r="U622" s="116"/>
    </row>
    <row r="623" spans="1:21" ht="15.75" customHeight="1">
      <c r="A623" s="113"/>
      <c r="B623" s="114"/>
      <c r="C623" s="115"/>
      <c r="D623" s="116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6"/>
      <c r="Q623" s="115"/>
      <c r="R623" s="117"/>
      <c r="S623" s="116"/>
      <c r="T623" s="116"/>
      <c r="U623" s="116"/>
    </row>
    <row r="624" spans="1:21" ht="15.75" customHeight="1">
      <c r="A624" s="113"/>
      <c r="B624" s="114"/>
      <c r="C624" s="115"/>
      <c r="D624" s="116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6"/>
      <c r="Q624" s="115"/>
      <c r="R624" s="117"/>
      <c r="S624" s="116"/>
      <c r="T624" s="116"/>
      <c r="U624" s="116"/>
    </row>
    <row r="625" spans="1:21" ht="15.75" customHeight="1">
      <c r="A625" s="113"/>
      <c r="B625" s="114"/>
      <c r="C625" s="115"/>
      <c r="D625" s="116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6"/>
      <c r="Q625" s="115"/>
      <c r="R625" s="117"/>
      <c r="S625" s="116"/>
      <c r="T625" s="116"/>
      <c r="U625" s="116"/>
    </row>
    <row r="626" spans="1:21" ht="15.75" customHeight="1">
      <c r="A626" s="113"/>
      <c r="B626" s="114"/>
      <c r="C626" s="115"/>
      <c r="D626" s="116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6"/>
      <c r="Q626" s="115"/>
      <c r="R626" s="117"/>
      <c r="S626" s="116"/>
      <c r="T626" s="116"/>
      <c r="U626" s="116"/>
    </row>
    <row r="627" spans="1:21" ht="15.75" customHeight="1">
      <c r="A627" s="113"/>
      <c r="B627" s="114"/>
      <c r="C627" s="115"/>
      <c r="D627" s="116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6"/>
      <c r="Q627" s="115"/>
      <c r="R627" s="117"/>
      <c r="S627" s="116"/>
      <c r="T627" s="116"/>
      <c r="U627" s="116"/>
    </row>
    <row r="628" spans="1:21" ht="15.75" customHeight="1">
      <c r="A628" s="113"/>
      <c r="B628" s="114"/>
      <c r="C628" s="115"/>
      <c r="D628" s="116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6"/>
      <c r="Q628" s="115"/>
      <c r="R628" s="117"/>
      <c r="S628" s="116"/>
      <c r="T628" s="116"/>
      <c r="U628" s="116"/>
    </row>
    <row r="629" spans="1:21" ht="15.75" customHeight="1">
      <c r="A629" s="113"/>
      <c r="B629" s="114"/>
      <c r="C629" s="115"/>
      <c r="D629" s="116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6"/>
      <c r="Q629" s="115"/>
      <c r="R629" s="117"/>
      <c r="S629" s="116"/>
      <c r="T629" s="116"/>
      <c r="U629" s="116"/>
    </row>
    <row r="630" spans="1:21" ht="15.75" customHeight="1">
      <c r="A630" s="113"/>
      <c r="B630" s="114"/>
      <c r="C630" s="115"/>
      <c r="D630" s="116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6"/>
      <c r="Q630" s="115"/>
      <c r="R630" s="117"/>
      <c r="S630" s="116"/>
      <c r="T630" s="116"/>
      <c r="U630" s="116"/>
    </row>
    <row r="631" spans="1:21" ht="15.75" customHeight="1">
      <c r="A631" s="113"/>
      <c r="B631" s="114"/>
      <c r="C631" s="115"/>
      <c r="D631" s="116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6"/>
      <c r="Q631" s="115"/>
      <c r="R631" s="117"/>
      <c r="S631" s="116"/>
      <c r="T631" s="116"/>
      <c r="U631" s="116"/>
    </row>
    <row r="632" spans="1:21" ht="15.75" customHeight="1">
      <c r="A632" s="113"/>
      <c r="B632" s="114"/>
      <c r="C632" s="115"/>
      <c r="D632" s="116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6"/>
      <c r="Q632" s="115"/>
      <c r="R632" s="117"/>
      <c r="S632" s="116"/>
      <c r="T632" s="116"/>
      <c r="U632" s="116"/>
    </row>
    <row r="633" spans="1:21" ht="15.75" customHeight="1">
      <c r="A633" s="113"/>
      <c r="B633" s="114"/>
      <c r="C633" s="115"/>
      <c r="D633" s="116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6"/>
      <c r="Q633" s="115"/>
      <c r="R633" s="117"/>
      <c r="S633" s="116"/>
      <c r="T633" s="116"/>
      <c r="U633" s="116"/>
    </row>
    <row r="634" spans="1:21" ht="15.75" customHeight="1">
      <c r="A634" s="113"/>
      <c r="B634" s="114"/>
      <c r="C634" s="115"/>
      <c r="D634" s="116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6"/>
      <c r="Q634" s="115"/>
      <c r="R634" s="117"/>
      <c r="S634" s="116"/>
      <c r="T634" s="116"/>
      <c r="U634" s="116"/>
    </row>
    <row r="635" spans="1:21" ht="15.75" customHeight="1">
      <c r="A635" s="113"/>
      <c r="B635" s="114"/>
      <c r="C635" s="115"/>
      <c r="D635" s="116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6"/>
      <c r="Q635" s="115"/>
      <c r="R635" s="117"/>
      <c r="S635" s="116"/>
      <c r="T635" s="116"/>
      <c r="U635" s="116"/>
    </row>
    <row r="636" spans="1:21" ht="15.75" customHeight="1">
      <c r="A636" s="113"/>
      <c r="B636" s="114"/>
      <c r="C636" s="115"/>
      <c r="D636" s="116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6"/>
      <c r="Q636" s="115"/>
      <c r="R636" s="117"/>
      <c r="S636" s="116"/>
      <c r="T636" s="116"/>
      <c r="U636" s="116"/>
    </row>
    <row r="637" spans="1:21" ht="15.75" customHeight="1">
      <c r="A637" s="113"/>
      <c r="B637" s="114"/>
      <c r="C637" s="115"/>
      <c r="D637" s="116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6"/>
      <c r="Q637" s="115"/>
      <c r="R637" s="117"/>
      <c r="S637" s="116"/>
      <c r="T637" s="116"/>
      <c r="U637" s="116"/>
    </row>
    <row r="638" spans="1:21" ht="15.75" customHeight="1">
      <c r="A638" s="113"/>
      <c r="B638" s="114"/>
      <c r="C638" s="115"/>
      <c r="D638" s="116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6"/>
      <c r="Q638" s="115"/>
      <c r="R638" s="117"/>
      <c r="S638" s="116"/>
      <c r="T638" s="116"/>
      <c r="U638" s="116"/>
    </row>
    <row r="639" spans="1:21" ht="15.75" customHeight="1">
      <c r="A639" s="113"/>
      <c r="B639" s="114"/>
      <c r="C639" s="115"/>
      <c r="D639" s="116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6"/>
      <c r="Q639" s="115"/>
      <c r="R639" s="117"/>
      <c r="S639" s="116"/>
      <c r="T639" s="116"/>
      <c r="U639" s="116"/>
    </row>
    <row r="640" spans="1:21" ht="15.75" customHeight="1">
      <c r="A640" s="113"/>
      <c r="B640" s="114"/>
      <c r="C640" s="115"/>
      <c r="D640" s="116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6"/>
      <c r="Q640" s="115"/>
      <c r="R640" s="117"/>
      <c r="S640" s="116"/>
      <c r="T640" s="116"/>
      <c r="U640" s="116"/>
    </row>
    <row r="641" spans="1:21" ht="15.75" customHeight="1">
      <c r="A641" s="113"/>
      <c r="B641" s="114"/>
      <c r="C641" s="115"/>
      <c r="D641" s="116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6"/>
      <c r="Q641" s="115"/>
      <c r="R641" s="117"/>
      <c r="S641" s="116"/>
      <c r="T641" s="116"/>
      <c r="U641" s="116"/>
    </row>
    <row r="642" spans="1:21" ht="15.75" customHeight="1">
      <c r="A642" s="113"/>
      <c r="B642" s="114"/>
      <c r="C642" s="115"/>
      <c r="D642" s="116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6"/>
      <c r="Q642" s="115"/>
      <c r="R642" s="117"/>
      <c r="S642" s="116"/>
      <c r="T642" s="116"/>
      <c r="U642" s="116"/>
    </row>
    <row r="643" spans="1:21" ht="15.75" customHeight="1">
      <c r="A643" s="113"/>
      <c r="B643" s="114"/>
      <c r="C643" s="115"/>
      <c r="D643" s="116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6"/>
      <c r="Q643" s="115"/>
      <c r="R643" s="117"/>
      <c r="S643" s="116"/>
      <c r="T643" s="116"/>
      <c r="U643" s="116"/>
    </row>
    <row r="644" spans="1:21" ht="15.75" customHeight="1">
      <c r="A644" s="113"/>
      <c r="B644" s="114"/>
      <c r="C644" s="115"/>
      <c r="D644" s="116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6"/>
      <c r="Q644" s="115"/>
      <c r="R644" s="117"/>
      <c r="S644" s="116"/>
      <c r="T644" s="116"/>
      <c r="U644" s="116"/>
    </row>
    <row r="645" spans="1:21" ht="15.75" customHeight="1">
      <c r="A645" s="113"/>
      <c r="B645" s="114"/>
      <c r="C645" s="115"/>
      <c r="D645" s="116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6"/>
      <c r="Q645" s="115"/>
      <c r="R645" s="117"/>
      <c r="S645" s="116"/>
      <c r="T645" s="116"/>
      <c r="U645" s="116"/>
    </row>
    <row r="646" spans="1:21" ht="15.75" customHeight="1">
      <c r="A646" s="113"/>
      <c r="B646" s="114"/>
      <c r="C646" s="115"/>
      <c r="D646" s="116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6"/>
      <c r="Q646" s="115"/>
      <c r="R646" s="117"/>
      <c r="S646" s="116"/>
      <c r="T646" s="116"/>
      <c r="U646" s="116"/>
    </row>
    <row r="647" spans="1:21" ht="15.75" customHeight="1">
      <c r="A647" s="113"/>
      <c r="B647" s="114"/>
      <c r="C647" s="115"/>
      <c r="D647" s="116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6"/>
      <c r="Q647" s="115"/>
      <c r="R647" s="117"/>
      <c r="S647" s="116"/>
      <c r="T647" s="116"/>
      <c r="U647" s="116"/>
    </row>
    <row r="648" spans="1:21" ht="15.75" customHeight="1">
      <c r="A648" s="113"/>
      <c r="B648" s="114"/>
      <c r="C648" s="115"/>
      <c r="D648" s="116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6"/>
      <c r="Q648" s="115"/>
      <c r="R648" s="117"/>
      <c r="S648" s="116"/>
      <c r="T648" s="116"/>
      <c r="U648" s="116"/>
    </row>
    <row r="649" spans="1:21" ht="15.75" customHeight="1">
      <c r="A649" s="113"/>
      <c r="B649" s="114"/>
      <c r="C649" s="115"/>
      <c r="D649" s="116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6"/>
      <c r="Q649" s="115"/>
      <c r="R649" s="117"/>
      <c r="S649" s="116"/>
      <c r="T649" s="116"/>
      <c r="U649" s="116"/>
    </row>
    <row r="650" spans="1:21" ht="15.75" customHeight="1">
      <c r="A650" s="113"/>
      <c r="B650" s="114"/>
      <c r="C650" s="115"/>
      <c r="D650" s="116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6"/>
      <c r="Q650" s="115"/>
      <c r="R650" s="117"/>
      <c r="S650" s="116"/>
      <c r="T650" s="116"/>
      <c r="U650" s="116"/>
    </row>
    <row r="651" spans="1:21" ht="15.75" customHeight="1">
      <c r="A651" s="113"/>
      <c r="B651" s="114"/>
      <c r="C651" s="115"/>
      <c r="D651" s="116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6"/>
      <c r="Q651" s="115"/>
      <c r="R651" s="117"/>
      <c r="S651" s="116"/>
      <c r="T651" s="116"/>
      <c r="U651" s="116"/>
    </row>
    <row r="652" spans="1:21" ht="15.75" customHeight="1">
      <c r="A652" s="113"/>
      <c r="B652" s="114"/>
      <c r="C652" s="115"/>
      <c r="D652" s="116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6"/>
      <c r="Q652" s="115"/>
      <c r="R652" s="117"/>
      <c r="S652" s="116"/>
      <c r="T652" s="116"/>
      <c r="U652" s="116"/>
    </row>
    <row r="653" spans="1:21" ht="15.75" customHeight="1">
      <c r="A653" s="113"/>
      <c r="B653" s="114"/>
      <c r="C653" s="115"/>
      <c r="D653" s="116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6"/>
      <c r="Q653" s="115"/>
      <c r="R653" s="117"/>
      <c r="S653" s="116"/>
      <c r="T653" s="116"/>
      <c r="U653" s="116"/>
    </row>
    <row r="654" spans="1:21" ht="15.75" customHeight="1">
      <c r="A654" s="113"/>
      <c r="B654" s="114"/>
      <c r="C654" s="115"/>
      <c r="D654" s="116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6"/>
      <c r="Q654" s="115"/>
      <c r="R654" s="117"/>
      <c r="S654" s="116"/>
      <c r="T654" s="116"/>
      <c r="U654" s="116"/>
    </row>
    <row r="655" spans="1:21" ht="15.75" customHeight="1">
      <c r="A655" s="113"/>
      <c r="B655" s="114"/>
      <c r="C655" s="115"/>
      <c r="D655" s="116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6"/>
      <c r="Q655" s="115"/>
      <c r="R655" s="117"/>
      <c r="S655" s="116"/>
      <c r="T655" s="116"/>
      <c r="U655" s="116"/>
    </row>
    <row r="656" spans="1:21" ht="15.75" customHeight="1">
      <c r="A656" s="113"/>
      <c r="B656" s="114"/>
      <c r="C656" s="115"/>
      <c r="D656" s="116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6"/>
      <c r="Q656" s="115"/>
      <c r="R656" s="117"/>
      <c r="S656" s="116"/>
      <c r="T656" s="116"/>
      <c r="U656" s="116"/>
    </row>
    <row r="657" spans="1:21" ht="15.75" customHeight="1">
      <c r="A657" s="113"/>
      <c r="B657" s="114"/>
      <c r="C657" s="115"/>
      <c r="D657" s="116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6"/>
      <c r="Q657" s="115"/>
      <c r="R657" s="117"/>
      <c r="S657" s="116"/>
      <c r="T657" s="116"/>
      <c r="U657" s="116"/>
    </row>
    <row r="658" spans="1:21" ht="15.75" customHeight="1">
      <c r="A658" s="113"/>
      <c r="B658" s="114"/>
      <c r="C658" s="115"/>
      <c r="D658" s="116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6"/>
      <c r="Q658" s="115"/>
      <c r="R658" s="117"/>
      <c r="S658" s="116"/>
      <c r="T658" s="116"/>
      <c r="U658" s="116"/>
    </row>
    <row r="659" spans="1:21" ht="15.75" customHeight="1">
      <c r="A659" s="113"/>
      <c r="B659" s="114"/>
      <c r="C659" s="115"/>
      <c r="D659" s="116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6"/>
      <c r="Q659" s="115"/>
      <c r="R659" s="117"/>
      <c r="S659" s="116"/>
      <c r="T659" s="116"/>
      <c r="U659" s="116"/>
    </row>
    <row r="660" spans="1:21" ht="15.75" customHeight="1">
      <c r="A660" s="113"/>
      <c r="B660" s="114"/>
      <c r="C660" s="115"/>
      <c r="D660" s="116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6"/>
      <c r="Q660" s="115"/>
      <c r="R660" s="117"/>
      <c r="S660" s="116"/>
      <c r="T660" s="116"/>
      <c r="U660" s="116"/>
    </row>
    <row r="661" spans="1:21" ht="15.75" customHeight="1">
      <c r="A661" s="113"/>
      <c r="B661" s="114"/>
      <c r="C661" s="115"/>
      <c r="D661" s="116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6"/>
      <c r="Q661" s="115"/>
      <c r="R661" s="117"/>
      <c r="S661" s="116"/>
      <c r="T661" s="116"/>
      <c r="U661" s="116"/>
    </row>
    <row r="662" spans="1:21" ht="15.75" customHeight="1">
      <c r="A662" s="113"/>
      <c r="B662" s="114"/>
      <c r="C662" s="115"/>
      <c r="D662" s="116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6"/>
      <c r="Q662" s="115"/>
      <c r="R662" s="117"/>
      <c r="S662" s="116"/>
      <c r="T662" s="116"/>
      <c r="U662" s="116"/>
    </row>
    <row r="663" spans="1:21" ht="15.75" customHeight="1">
      <c r="A663" s="113"/>
      <c r="B663" s="114"/>
      <c r="C663" s="115"/>
      <c r="D663" s="116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6"/>
      <c r="Q663" s="115"/>
      <c r="R663" s="117"/>
      <c r="S663" s="116"/>
      <c r="T663" s="116"/>
      <c r="U663" s="116"/>
    </row>
    <row r="664" spans="1:21" ht="15.75" customHeight="1">
      <c r="A664" s="113"/>
      <c r="B664" s="114"/>
      <c r="C664" s="115"/>
      <c r="D664" s="116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6"/>
      <c r="Q664" s="115"/>
      <c r="R664" s="117"/>
      <c r="S664" s="116"/>
      <c r="T664" s="116"/>
      <c r="U664" s="116"/>
    </row>
    <row r="665" spans="1:21" ht="15.75" customHeight="1">
      <c r="A665" s="113"/>
      <c r="B665" s="114"/>
      <c r="C665" s="115"/>
      <c r="D665" s="116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6"/>
      <c r="Q665" s="115"/>
      <c r="R665" s="117"/>
      <c r="S665" s="116"/>
      <c r="T665" s="116"/>
      <c r="U665" s="116"/>
    </row>
    <row r="666" spans="1:21" ht="15.75" customHeight="1">
      <c r="A666" s="113"/>
      <c r="B666" s="114"/>
      <c r="C666" s="115"/>
      <c r="D666" s="116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6"/>
      <c r="Q666" s="115"/>
      <c r="R666" s="117"/>
      <c r="S666" s="116"/>
      <c r="T666" s="116"/>
      <c r="U666" s="116"/>
    </row>
    <row r="667" spans="1:21" ht="15.75" customHeight="1">
      <c r="A667" s="113"/>
      <c r="B667" s="114"/>
      <c r="C667" s="115"/>
      <c r="D667" s="116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6"/>
      <c r="Q667" s="115"/>
      <c r="R667" s="117"/>
      <c r="S667" s="116"/>
      <c r="T667" s="116"/>
      <c r="U667" s="116"/>
    </row>
    <row r="668" spans="1:21" ht="15.75" customHeight="1">
      <c r="A668" s="113"/>
      <c r="B668" s="114"/>
      <c r="C668" s="115"/>
      <c r="D668" s="116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6"/>
      <c r="Q668" s="115"/>
      <c r="R668" s="117"/>
      <c r="S668" s="116"/>
      <c r="T668" s="116"/>
      <c r="U668" s="116"/>
    </row>
    <row r="669" spans="1:21" ht="15.75" customHeight="1">
      <c r="A669" s="113"/>
      <c r="B669" s="114"/>
      <c r="C669" s="115"/>
      <c r="D669" s="116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6"/>
      <c r="Q669" s="115"/>
      <c r="R669" s="117"/>
      <c r="S669" s="116"/>
      <c r="T669" s="116"/>
      <c r="U669" s="116"/>
    </row>
    <row r="670" spans="1:21" ht="15.75" customHeight="1">
      <c r="A670" s="113"/>
      <c r="B670" s="114"/>
      <c r="C670" s="115"/>
      <c r="D670" s="116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6"/>
      <c r="Q670" s="115"/>
      <c r="R670" s="117"/>
      <c r="S670" s="116"/>
      <c r="T670" s="116"/>
      <c r="U670" s="116"/>
    </row>
    <row r="671" spans="1:21" ht="15.75" customHeight="1">
      <c r="A671" s="113"/>
      <c r="B671" s="114"/>
      <c r="C671" s="115"/>
      <c r="D671" s="116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6"/>
      <c r="Q671" s="115"/>
      <c r="R671" s="117"/>
      <c r="S671" s="116"/>
      <c r="T671" s="116"/>
      <c r="U671" s="116"/>
    </row>
    <row r="672" spans="1:21" ht="15.75" customHeight="1">
      <c r="A672" s="113"/>
      <c r="B672" s="114"/>
      <c r="C672" s="115"/>
      <c r="D672" s="116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6"/>
      <c r="Q672" s="115"/>
      <c r="R672" s="117"/>
      <c r="S672" s="116"/>
      <c r="T672" s="116"/>
      <c r="U672" s="116"/>
    </row>
    <row r="673" spans="1:21" ht="15.75" customHeight="1">
      <c r="A673" s="113"/>
      <c r="B673" s="114"/>
      <c r="C673" s="115"/>
      <c r="D673" s="116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6"/>
      <c r="Q673" s="115"/>
      <c r="R673" s="117"/>
      <c r="S673" s="116"/>
      <c r="T673" s="116"/>
      <c r="U673" s="116"/>
    </row>
    <row r="674" spans="1:21" ht="15.75" customHeight="1">
      <c r="A674" s="113"/>
      <c r="B674" s="114"/>
      <c r="C674" s="115"/>
      <c r="D674" s="116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6"/>
      <c r="Q674" s="115"/>
      <c r="R674" s="117"/>
      <c r="S674" s="116"/>
      <c r="T674" s="116"/>
      <c r="U674" s="116"/>
    </row>
    <row r="675" spans="1:21" ht="15.75" customHeight="1">
      <c r="A675" s="113"/>
      <c r="B675" s="114"/>
      <c r="C675" s="115"/>
      <c r="D675" s="116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6"/>
      <c r="Q675" s="115"/>
      <c r="R675" s="117"/>
      <c r="S675" s="116"/>
      <c r="T675" s="116"/>
      <c r="U675" s="116"/>
    </row>
    <row r="676" spans="1:21" ht="15.75" customHeight="1">
      <c r="A676" s="113"/>
      <c r="B676" s="114"/>
      <c r="C676" s="115"/>
      <c r="D676" s="116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6"/>
      <c r="Q676" s="115"/>
      <c r="R676" s="117"/>
      <c r="S676" s="116"/>
      <c r="T676" s="116"/>
      <c r="U676" s="116"/>
    </row>
    <row r="677" spans="1:21" ht="15.75" customHeight="1">
      <c r="A677" s="113"/>
      <c r="B677" s="114"/>
      <c r="C677" s="115"/>
      <c r="D677" s="116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6"/>
      <c r="Q677" s="115"/>
      <c r="R677" s="117"/>
      <c r="S677" s="116"/>
      <c r="T677" s="116"/>
      <c r="U677" s="116"/>
    </row>
    <row r="678" spans="1:21" ht="15.75" customHeight="1">
      <c r="A678" s="113"/>
      <c r="B678" s="114"/>
      <c r="C678" s="115"/>
      <c r="D678" s="116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6"/>
      <c r="Q678" s="115"/>
      <c r="R678" s="117"/>
      <c r="S678" s="116"/>
      <c r="T678" s="116"/>
      <c r="U678" s="116"/>
    </row>
    <row r="679" spans="1:21" ht="15.75" customHeight="1">
      <c r="A679" s="113"/>
      <c r="B679" s="114"/>
      <c r="C679" s="115"/>
      <c r="D679" s="116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6"/>
      <c r="Q679" s="115"/>
      <c r="R679" s="117"/>
      <c r="S679" s="116"/>
      <c r="T679" s="116"/>
      <c r="U679" s="116"/>
    </row>
    <row r="680" spans="1:21" ht="15.75" customHeight="1">
      <c r="A680" s="113"/>
      <c r="B680" s="114"/>
      <c r="C680" s="115"/>
      <c r="D680" s="116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6"/>
      <c r="Q680" s="115"/>
      <c r="R680" s="117"/>
      <c r="S680" s="116"/>
      <c r="T680" s="116"/>
      <c r="U680" s="116"/>
    </row>
    <row r="681" spans="1:21" ht="15.75" customHeight="1">
      <c r="A681" s="113"/>
      <c r="B681" s="114"/>
      <c r="C681" s="115"/>
      <c r="D681" s="116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6"/>
      <c r="Q681" s="115"/>
      <c r="R681" s="117"/>
      <c r="S681" s="116"/>
      <c r="T681" s="116"/>
      <c r="U681" s="116"/>
    </row>
    <row r="682" spans="1:21" ht="15.75" customHeight="1">
      <c r="A682" s="113"/>
      <c r="B682" s="114"/>
      <c r="C682" s="115"/>
      <c r="D682" s="116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6"/>
      <c r="Q682" s="115"/>
      <c r="R682" s="117"/>
      <c r="S682" s="116"/>
      <c r="T682" s="116"/>
      <c r="U682" s="116"/>
    </row>
    <row r="683" spans="1:21" ht="15.75" customHeight="1">
      <c r="A683" s="113"/>
      <c r="B683" s="114"/>
      <c r="C683" s="115"/>
      <c r="D683" s="116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6"/>
      <c r="Q683" s="115"/>
      <c r="R683" s="117"/>
      <c r="S683" s="116"/>
      <c r="T683" s="116"/>
      <c r="U683" s="116"/>
    </row>
    <row r="684" spans="1:21" ht="15.75" customHeight="1">
      <c r="A684" s="113"/>
      <c r="B684" s="114"/>
      <c r="C684" s="115"/>
      <c r="D684" s="116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6"/>
      <c r="Q684" s="115"/>
      <c r="R684" s="117"/>
      <c r="S684" s="116"/>
      <c r="T684" s="116"/>
      <c r="U684" s="116"/>
    </row>
    <row r="685" spans="1:21" ht="15.75" customHeight="1">
      <c r="A685" s="113"/>
      <c r="B685" s="114"/>
      <c r="C685" s="115"/>
      <c r="D685" s="116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6"/>
      <c r="Q685" s="115"/>
      <c r="R685" s="117"/>
      <c r="S685" s="116"/>
      <c r="T685" s="116"/>
      <c r="U685" s="116"/>
    </row>
    <row r="686" spans="1:21" ht="15.75" customHeight="1">
      <c r="A686" s="113"/>
      <c r="B686" s="114"/>
      <c r="C686" s="115"/>
      <c r="D686" s="116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6"/>
      <c r="Q686" s="115"/>
      <c r="R686" s="117"/>
      <c r="S686" s="116"/>
      <c r="T686" s="116"/>
      <c r="U686" s="116"/>
    </row>
    <row r="687" spans="1:21" ht="15.75" customHeight="1">
      <c r="A687" s="113"/>
      <c r="B687" s="114"/>
      <c r="C687" s="115"/>
      <c r="D687" s="116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6"/>
      <c r="Q687" s="115"/>
      <c r="R687" s="117"/>
      <c r="S687" s="116"/>
      <c r="T687" s="116"/>
      <c r="U687" s="116"/>
    </row>
    <row r="688" spans="1:21" ht="15.75" customHeight="1">
      <c r="A688" s="113"/>
      <c r="B688" s="114"/>
      <c r="C688" s="115"/>
      <c r="D688" s="116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6"/>
      <c r="Q688" s="115"/>
      <c r="R688" s="117"/>
      <c r="S688" s="116"/>
      <c r="T688" s="116"/>
      <c r="U688" s="116"/>
    </row>
    <row r="689" spans="1:21" ht="15.75" customHeight="1">
      <c r="A689" s="113"/>
      <c r="B689" s="114"/>
      <c r="C689" s="115"/>
      <c r="D689" s="116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6"/>
      <c r="Q689" s="115"/>
      <c r="R689" s="117"/>
      <c r="S689" s="116"/>
      <c r="T689" s="116"/>
      <c r="U689" s="116"/>
    </row>
    <row r="690" spans="1:21" ht="15.75" customHeight="1">
      <c r="A690" s="113"/>
      <c r="B690" s="114"/>
      <c r="C690" s="115"/>
      <c r="D690" s="116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6"/>
      <c r="Q690" s="115"/>
      <c r="R690" s="117"/>
      <c r="S690" s="116"/>
      <c r="T690" s="116"/>
      <c r="U690" s="116"/>
    </row>
    <row r="691" spans="1:21" ht="15.75" customHeight="1">
      <c r="A691" s="113"/>
      <c r="B691" s="114"/>
      <c r="C691" s="115"/>
      <c r="D691" s="116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6"/>
      <c r="Q691" s="115"/>
      <c r="R691" s="117"/>
      <c r="S691" s="116"/>
      <c r="T691" s="116"/>
      <c r="U691" s="116"/>
    </row>
    <row r="692" spans="1:21" ht="15.75" customHeight="1">
      <c r="A692" s="113"/>
      <c r="B692" s="114"/>
      <c r="C692" s="115"/>
      <c r="D692" s="116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6"/>
      <c r="Q692" s="115"/>
      <c r="R692" s="117"/>
      <c r="S692" s="116"/>
      <c r="T692" s="116"/>
      <c r="U692" s="116"/>
    </row>
    <row r="693" spans="1:21" ht="15.75" customHeight="1">
      <c r="A693" s="113"/>
      <c r="B693" s="114"/>
      <c r="C693" s="115"/>
      <c r="D693" s="116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6"/>
      <c r="Q693" s="115"/>
      <c r="R693" s="117"/>
      <c r="S693" s="116"/>
      <c r="T693" s="116"/>
      <c r="U693" s="116"/>
    </row>
    <row r="694" spans="1:21" ht="15.75" customHeight="1">
      <c r="A694" s="113"/>
      <c r="B694" s="114"/>
      <c r="C694" s="115"/>
      <c r="D694" s="116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6"/>
      <c r="Q694" s="115"/>
      <c r="R694" s="117"/>
      <c r="S694" s="116"/>
      <c r="T694" s="116"/>
      <c r="U694" s="116"/>
    </row>
    <row r="695" spans="1:21" ht="15.75" customHeight="1">
      <c r="A695" s="113"/>
      <c r="B695" s="114"/>
      <c r="C695" s="115"/>
      <c r="D695" s="116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6"/>
      <c r="Q695" s="115"/>
      <c r="R695" s="117"/>
      <c r="S695" s="116"/>
      <c r="T695" s="116"/>
      <c r="U695" s="116"/>
    </row>
    <row r="696" spans="1:21" ht="15.75" customHeight="1">
      <c r="A696" s="113"/>
      <c r="B696" s="114"/>
      <c r="C696" s="115"/>
      <c r="D696" s="116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6"/>
      <c r="Q696" s="115"/>
      <c r="R696" s="117"/>
      <c r="S696" s="116"/>
      <c r="T696" s="116"/>
      <c r="U696" s="116"/>
    </row>
    <row r="697" spans="1:21" ht="15.75" customHeight="1">
      <c r="A697" s="113"/>
      <c r="B697" s="114"/>
      <c r="C697" s="115"/>
      <c r="D697" s="116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6"/>
      <c r="Q697" s="115"/>
      <c r="R697" s="117"/>
      <c r="S697" s="116"/>
      <c r="T697" s="116"/>
      <c r="U697" s="116"/>
    </row>
    <row r="698" spans="1:21" ht="15.75" customHeight="1">
      <c r="A698" s="113"/>
      <c r="B698" s="114"/>
      <c r="C698" s="115"/>
      <c r="D698" s="116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6"/>
      <c r="Q698" s="115"/>
      <c r="R698" s="117"/>
      <c r="S698" s="116"/>
      <c r="T698" s="116"/>
      <c r="U698" s="116"/>
    </row>
    <row r="699" spans="1:21" ht="15.75" customHeight="1">
      <c r="A699" s="113"/>
      <c r="B699" s="114"/>
      <c r="C699" s="115"/>
      <c r="D699" s="116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6"/>
      <c r="Q699" s="115"/>
      <c r="R699" s="117"/>
      <c r="S699" s="116"/>
      <c r="T699" s="116"/>
      <c r="U699" s="116"/>
    </row>
    <row r="700" spans="1:21" ht="15.75" customHeight="1">
      <c r="A700" s="113"/>
      <c r="B700" s="114"/>
      <c r="C700" s="115"/>
      <c r="D700" s="116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6"/>
      <c r="Q700" s="115"/>
      <c r="R700" s="117"/>
      <c r="S700" s="116"/>
      <c r="T700" s="116"/>
      <c r="U700" s="116"/>
    </row>
    <row r="701" spans="1:21" ht="15.75" customHeight="1">
      <c r="A701" s="113"/>
      <c r="B701" s="114"/>
      <c r="C701" s="115"/>
      <c r="D701" s="116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6"/>
      <c r="Q701" s="115"/>
      <c r="R701" s="117"/>
      <c r="S701" s="116"/>
      <c r="T701" s="116"/>
      <c r="U701" s="116"/>
    </row>
    <row r="702" spans="1:21" ht="15.75" customHeight="1">
      <c r="A702" s="113"/>
      <c r="B702" s="114"/>
      <c r="C702" s="115"/>
      <c r="D702" s="116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6"/>
      <c r="Q702" s="115"/>
      <c r="R702" s="117"/>
      <c r="S702" s="116"/>
      <c r="T702" s="116"/>
      <c r="U702" s="116"/>
    </row>
    <row r="703" spans="1:21" ht="15.75" customHeight="1">
      <c r="A703" s="113"/>
      <c r="B703" s="114"/>
      <c r="C703" s="115"/>
      <c r="D703" s="116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6"/>
      <c r="Q703" s="115"/>
      <c r="R703" s="117"/>
      <c r="S703" s="116"/>
      <c r="T703" s="116"/>
      <c r="U703" s="116"/>
    </row>
    <row r="704" spans="1:21" ht="15.75" customHeight="1">
      <c r="A704" s="113"/>
      <c r="B704" s="114"/>
      <c r="C704" s="115"/>
      <c r="D704" s="116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6"/>
      <c r="Q704" s="115"/>
      <c r="R704" s="117"/>
      <c r="S704" s="116"/>
      <c r="T704" s="116"/>
      <c r="U704" s="116"/>
    </row>
    <row r="705" spans="1:21" ht="15.75" customHeight="1">
      <c r="A705" s="113"/>
      <c r="B705" s="114"/>
      <c r="C705" s="115"/>
      <c r="D705" s="116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6"/>
      <c r="Q705" s="115"/>
      <c r="R705" s="117"/>
      <c r="S705" s="116"/>
      <c r="T705" s="116"/>
      <c r="U705" s="116"/>
    </row>
    <row r="706" spans="1:21" ht="15.75" customHeight="1">
      <c r="A706" s="113"/>
      <c r="B706" s="114"/>
      <c r="C706" s="115"/>
      <c r="D706" s="116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6"/>
      <c r="Q706" s="115"/>
      <c r="R706" s="117"/>
      <c r="S706" s="116"/>
      <c r="T706" s="116"/>
      <c r="U706" s="116"/>
    </row>
    <row r="707" spans="1:21" ht="15.75" customHeight="1">
      <c r="A707" s="113"/>
      <c r="B707" s="114"/>
      <c r="C707" s="115"/>
      <c r="D707" s="116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6"/>
      <c r="Q707" s="115"/>
      <c r="R707" s="117"/>
      <c r="S707" s="116"/>
      <c r="T707" s="116"/>
      <c r="U707" s="116"/>
    </row>
    <row r="708" spans="1:21" ht="15.75" customHeight="1">
      <c r="A708" s="113"/>
      <c r="B708" s="114"/>
      <c r="C708" s="115"/>
      <c r="D708" s="116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6"/>
      <c r="Q708" s="115"/>
      <c r="R708" s="117"/>
      <c r="S708" s="116"/>
      <c r="T708" s="116"/>
      <c r="U708" s="116"/>
    </row>
    <row r="709" spans="1:21" ht="15.75" customHeight="1">
      <c r="A709" s="113"/>
      <c r="B709" s="114"/>
      <c r="C709" s="115"/>
      <c r="D709" s="116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6"/>
      <c r="Q709" s="115"/>
      <c r="R709" s="117"/>
      <c r="S709" s="116"/>
      <c r="T709" s="116"/>
      <c r="U709" s="116"/>
    </row>
    <row r="710" spans="1:21" ht="15.75" customHeight="1">
      <c r="A710" s="113"/>
      <c r="B710" s="114"/>
      <c r="C710" s="115"/>
      <c r="D710" s="116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6"/>
      <c r="Q710" s="115"/>
      <c r="R710" s="117"/>
      <c r="S710" s="116"/>
      <c r="T710" s="116"/>
      <c r="U710" s="116"/>
    </row>
    <row r="711" spans="1:21" ht="15.75" customHeight="1">
      <c r="A711" s="113"/>
      <c r="B711" s="114"/>
      <c r="C711" s="115"/>
      <c r="D711" s="116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6"/>
      <c r="Q711" s="115"/>
      <c r="R711" s="117"/>
      <c r="S711" s="116"/>
      <c r="T711" s="116"/>
      <c r="U711" s="116"/>
    </row>
    <row r="712" spans="1:21" ht="15.75" customHeight="1">
      <c r="A712" s="113"/>
      <c r="B712" s="114"/>
      <c r="C712" s="115"/>
      <c r="D712" s="116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6"/>
      <c r="Q712" s="115"/>
      <c r="R712" s="117"/>
      <c r="S712" s="116"/>
      <c r="T712" s="116"/>
      <c r="U712" s="116"/>
    </row>
    <row r="713" spans="1:21" ht="15.75" customHeight="1">
      <c r="A713" s="113"/>
      <c r="B713" s="114"/>
      <c r="C713" s="115"/>
      <c r="D713" s="116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6"/>
      <c r="Q713" s="115"/>
      <c r="R713" s="117"/>
      <c r="S713" s="116"/>
      <c r="T713" s="116"/>
      <c r="U713" s="116"/>
    </row>
    <row r="714" spans="1:21" ht="15.75" customHeight="1">
      <c r="A714" s="113"/>
      <c r="B714" s="114"/>
      <c r="C714" s="115"/>
      <c r="D714" s="116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6"/>
      <c r="Q714" s="115"/>
      <c r="R714" s="117"/>
      <c r="S714" s="116"/>
      <c r="T714" s="116"/>
      <c r="U714" s="116"/>
    </row>
    <row r="715" spans="1:21" ht="15.75" customHeight="1">
      <c r="A715" s="113"/>
      <c r="B715" s="114"/>
      <c r="C715" s="115"/>
      <c r="D715" s="116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6"/>
      <c r="Q715" s="115"/>
      <c r="R715" s="117"/>
      <c r="S715" s="116"/>
      <c r="T715" s="116"/>
      <c r="U715" s="116"/>
    </row>
    <row r="716" spans="1:21" ht="15.75" customHeight="1">
      <c r="A716" s="113"/>
      <c r="B716" s="114"/>
      <c r="C716" s="115"/>
      <c r="D716" s="116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6"/>
      <c r="Q716" s="115"/>
      <c r="R716" s="117"/>
      <c r="S716" s="116"/>
      <c r="T716" s="116"/>
      <c r="U716" s="116"/>
    </row>
    <row r="717" spans="1:21" ht="15.75" customHeight="1">
      <c r="A717" s="113"/>
      <c r="B717" s="114"/>
      <c r="C717" s="115"/>
      <c r="D717" s="116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6"/>
      <c r="Q717" s="115"/>
      <c r="R717" s="117"/>
      <c r="S717" s="116"/>
      <c r="T717" s="116"/>
      <c r="U717" s="116"/>
    </row>
    <row r="718" spans="1:21" ht="15.75" customHeight="1">
      <c r="A718" s="113"/>
      <c r="B718" s="114"/>
      <c r="C718" s="115"/>
      <c r="D718" s="116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6"/>
      <c r="Q718" s="115"/>
      <c r="R718" s="117"/>
      <c r="S718" s="116"/>
      <c r="T718" s="116"/>
      <c r="U718" s="116"/>
    </row>
    <row r="719" spans="1:21" ht="15.75" customHeight="1">
      <c r="A719" s="113"/>
      <c r="B719" s="114"/>
      <c r="C719" s="115"/>
      <c r="D719" s="116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6"/>
      <c r="Q719" s="115"/>
      <c r="R719" s="117"/>
      <c r="S719" s="116"/>
      <c r="T719" s="116"/>
      <c r="U719" s="116"/>
    </row>
    <row r="720" spans="1:21" ht="15.75" customHeight="1">
      <c r="A720" s="113"/>
      <c r="B720" s="114"/>
      <c r="C720" s="115"/>
      <c r="D720" s="116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6"/>
      <c r="Q720" s="115"/>
      <c r="R720" s="117"/>
      <c r="S720" s="116"/>
      <c r="T720" s="116"/>
      <c r="U720" s="116"/>
    </row>
    <row r="721" spans="1:21" ht="15.75" customHeight="1">
      <c r="A721" s="113"/>
      <c r="B721" s="114"/>
      <c r="C721" s="115"/>
      <c r="D721" s="116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6"/>
      <c r="Q721" s="115"/>
      <c r="R721" s="117"/>
      <c r="S721" s="116"/>
      <c r="T721" s="116"/>
      <c r="U721" s="116"/>
    </row>
    <row r="722" spans="1:21" ht="15.75" customHeight="1">
      <c r="A722" s="113"/>
      <c r="B722" s="114"/>
      <c r="C722" s="115"/>
      <c r="D722" s="116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6"/>
      <c r="Q722" s="115"/>
      <c r="R722" s="117"/>
      <c r="S722" s="116"/>
      <c r="T722" s="116"/>
      <c r="U722" s="116"/>
    </row>
    <row r="723" spans="1:21" ht="15.75" customHeight="1">
      <c r="A723" s="113"/>
      <c r="B723" s="114"/>
      <c r="C723" s="115"/>
      <c r="D723" s="116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6"/>
      <c r="Q723" s="115"/>
      <c r="R723" s="117"/>
      <c r="S723" s="116"/>
      <c r="T723" s="116"/>
      <c r="U723" s="116"/>
    </row>
    <row r="724" spans="1:21" ht="15.75" customHeight="1">
      <c r="A724" s="113"/>
      <c r="B724" s="114"/>
      <c r="C724" s="115"/>
      <c r="D724" s="116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6"/>
      <c r="Q724" s="115"/>
      <c r="R724" s="117"/>
      <c r="S724" s="116"/>
      <c r="T724" s="116"/>
      <c r="U724" s="116"/>
    </row>
    <row r="725" spans="1:21" ht="15.75" customHeight="1">
      <c r="A725" s="113"/>
      <c r="B725" s="114"/>
      <c r="C725" s="115"/>
      <c r="D725" s="116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6"/>
      <c r="Q725" s="115"/>
      <c r="R725" s="117"/>
      <c r="S725" s="116"/>
      <c r="T725" s="116"/>
      <c r="U725" s="116"/>
    </row>
    <row r="726" spans="1:21" ht="15.75" customHeight="1">
      <c r="A726" s="113"/>
      <c r="B726" s="114"/>
      <c r="C726" s="115"/>
      <c r="D726" s="116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6"/>
      <c r="Q726" s="115"/>
      <c r="R726" s="117"/>
      <c r="S726" s="116"/>
      <c r="T726" s="116"/>
      <c r="U726" s="116"/>
    </row>
    <row r="727" spans="1:21" ht="15.75" customHeight="1">
      <c r="A727" s="113"/>
      <c r="B727" s="114"/>
      <c r="C727" s="115"/>
      <c r="D727" s="116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6"/>
      <c r="Q727" s="115"/>
      <c r="R727" s="117"/>
      <c r="S727" s="116"/>
      <c r="T727" s="116"/>
      <c r="U727" s="116"/>
    </row>
    <row r="728" spans="1:21" ht="15.75" customHeight="1">
      <c r="A728" s="113"/>
      <c r="B728" s="114"/>
      <c r="C728" s="115"/>
      <c r="D728" s="116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6"/>
      <c r="Q728" s="115"/>
      <c r="R728" s="117"/>
      <c r="S728" s="116"/>
      <c r="T728" s="116"/>
      <c r="U728" s="116"/>
    </row>
    <row r="729" spans="1:21" ht="15.75" customHeight="1">
      <c r="A729" s="113"/>
      <c r="B729" s="114"/>
      <c r="C729" s="115"/>
      <c r="D729" s="116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6"/>
      <c r="Q729" s="115"/>
      <c r="R729" s="117"/>
      <c r="S729" s="116"/>
      <c r="T729" s="116"/>
      <c r="U729" s="116"/>
    </row>
    <row r="730" spans="1:21" ht="15.75" customHeight="1">
      <c r="A730" s="113"/>
      <c r="B730" s="114"/>
      <c r="C730" s="115"/>
      <c r="D730" s="116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6"/>
      <c r="Q730" s="115"/>
      <c r="R730" s="117"/>
      <c r="S730" s="116"/>
      <c r="T730" s="116"/>
      <c r="U730" s="116"/>
    </row>
    <row r="731" spans="1:21" ht="15.75" customHeight="1">
      <c r="A731" s="113"/>
      <c r="B731" s="114"/>
      <c r="C731" s="115"/>
      <c r="D731" s="116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6"/>
      <c r="Q731" s="115"/>
      <c r="R731" s="117"/>
      <c r="S731" s="116"/>
      <c r="T731" s="116"/>
      <c r="U731" s="116"/>
    </row>
    <row r="732" spans="1:21" ht="15.75" customHeight="1">
      <c r="A732" s="113"/>
      <c r="B732" s="114"/>
      <c r="C732" s="115"/>
      <c r="D732" s="116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6"/>
      <c r="Q732" s="115"/>
      <c r="R732" s="117"/>
      <c r="S732" s="116"/>
      <c r="T732" s="116"/>
      <c r="U732" s="116"/>
    </row>
    <row r="733" spans="1:21" ht="15.75" customHeight="1">
      <c r="A733" s="113"/>
      <c r="B733" s="114"/>
      <c r="C733" s="115"/>
      <c r="D733" s="116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6"/>
      <c r="Q733" s="115"/>
      <c r="R733" s="117"/>
      <c r="S733" s="116"/>
      <c r="T733" s="116"/>
      <c r="U733" s="116"/>
    </row>
    <row r="734" spans="1:21" ht="15.75" customHeight="1">
      <c r="A734" s="113"/>
      <c r="B734" s="114"/>
      <c r="C734" s="115"/>
      <c r="D734" s="116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6"/>
      <c r="Q734" s="115"/>
      <c r="R734" s="117"/>
      <c r="S734" s="116"/>
      <c r="T734" s="116"/>
      <c r="U734" s="116"/>
    </row>
    <row r="735" spans="1:21" ht="15.75" customHeight="1">
      <c r="A735" s="113"/>
      <c r="B735" s="114"/>
      <c r="C735" s="115"/>
      <c r="D735" s="116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6"/>
      <c r="Q735" s="115"/>
      <c r="R735" s="117"/>
      <c r="S735" s="116"/>
      <c r="T735" s="116"/>
      <c r="U735" s="116"/>
    </row>
    <row r="736" spans="1:21" ht="15.75" customHeight="1">
      <c r="A736" s="113"/>
      <c r="B736" s="114"/>
      <c r="C736" s="115"/>
      <c r="D736" s="116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6"/>
      <c r="Q736" s="115"/>
      <c r="R736" s="117"/>
      <c r="S736" s="116"/>
      <c r="T736" s="116"/>
      <c r="U736" s="116"/>
    </row>
    <row r="737" spans="1:21" ht="15.75" customHeight="1">
      <c r="A737" s="113"/>
      <c r="B737" s="114"/>
      <c r="C737" s="115"/>
      <c r="D737" s="116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6"/>
      <c r="Q737" s="115"/>
      <c r="R737" s="117"/>
      <c r="S737" s="116"/>
      <c r="T737" s="116"/>
      <c r="U737" s="116"/>
    </row>
    <row r="738" spans="1:21" ht="15.75" customHeight="1">
      <c r="A738" s="113"/>
      <c r="B738" s="114"/>
      <c r="C738" s="115"/>
      <c r="D738" s="116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6"/>
      <c r="Q738" s="115"/>
      <c r="R738" s="117"/>
      <c r="S738" s="116"/>
      <c r="T738" s="116"/>
      <c r="U738" s="116"/>
    </row>
    <row r="739" spans="1:21" ht="15.75" customHeight="1">
      <c r="A739" s="113"/>
      <c r="B739" s="114"/>
      <c r="C739" s="115"/>
      <c r="D739" s="116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6"/>
      <c r="Q739" s="115"/>
      <c r="R739" s="117"/>
      <c r="S739" s="116"/>
      <c r="T739" s="116"/>
      <c r="U739" s="116"/>
    </row>
    <row r="740" spans="1:21" ht="15.75" customHeight="1">
      <c r="A740" s="113"/>
      <c r="B740" s="114"/>
      <c r="C740" s="115"/>
      <c r="D740" s="116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6"/>
      <c r="Q740" s="115"/>
      <c r="R740" s="117"/>
      <c r="S740" s="116"/>
      <c r="T740" s="116"/>
      <c r="U740" s="116"/>
    </row>
    <row r="741" spans="1:21" ht="15.75" customHeight="1">
      <c r="A741" s="113"/>
      <c r="B741" s="114"/>
      <c r="C741" s="115"/>
      <c r="D741" s="116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6"/>
      <c r="Q741" s="115"/>
      <c r="R741" s="117"/>
      <c r="S741" s="116"/>
      <c r="T741" s="116"/>
      <c r="U741" s="116"/>
    </row>
    <row r="742" spans="1:21" ht="15.75" customHeight="1">
      <c r="A742" s="113"/>
      <c r="B742" s="114"/>
      <c r="C742" s="115"/>
      <c r="D742" s="116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6"/>
      <c r="Q742" s="115"/>
      <c r="R742" s="117"/>
      <c r="S742" s="116"/>
      <c r="T742" s="116"/>
      <c r="U742" s="116"/>
    </row>
    <row r="743" spans="1:21" ht="15.75" customHeight="1">
      <c r="A743" s="113"/>
      <c r="B743" s="114"/>
      <c r="C743" s="115"/>
      <c r="D743" s="116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6"/>
      <c r="Q743" s="115"/>
      <c r="R743" s="117"/>
      <c r="S743" s="116"/>
      <c r="T743" s="116"/>
      <c r="U743" s="116"/>
    </row>
    <row r="744" spans="1:21" ht="15.75" customHeight="1">
      <c r="A744" s="113"/>
      <c r="B744" s="114"/>
      <c r="C744" s="115"/>
      <c r="D744" s="116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6"/>
      <c r="Q744" s="115"/>
      <c r="R744" s="117"/>
      <c r="S744" s="116"/>
      <c r="T744" s="116"/>
      <c r="U744" s="116"/>
    </row>
    <row r="745" spans="1:21" ht="15.75" customHeight="1">
      <c r="A745" s="113"/>
      <c r="B745" s="114"/>
      <c r="C745" s="115"/>
      <c r="D745" s="116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6"/>
      <c r="Q745" s="115"/>
      <c r="R745" s="117"/>
      <c r="S745" s="116"/>
      <c r="T745" s="116"/>
      <c r="U745" s="116"/>
    </row>
    <row r="746" spans="1:21" ht="15.75" customHeight="1">
      <c r="A746" s="113"/>
      <c r="B746" s="114"/>
      <c r="C746" s="115"/>
      <c r="D746" s="116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6"/>
      <c r="Q746" s="115"/>
      <c r="R746" s="117"/>
      <c r="S746" s="116"/>
      <c r="T746" s="116"/>
      <c r="U746" s="116"/>
    </row>
    <row r="747" spans="1:21" ht="15.75" customHeight="1">
      <c r="A747" s="113"/>
      <c r="B747" s="114"/>
      <c r="C747" s="115"/>
      <c r="D747" s="116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6"/>
      <c r="Q747" s="115"/>
      <c r="R747" s="117"/>
      <c r="S747" s="116"/>
      <c r="T747" s="116"/>
      <c r="U747" s="116"/>
    </row>
    <row r="748" spans="1:21" ht="15.75" customHeight="1">
      <c r="A748" s="113"/>
      <c r="B748" s="114"/>
      <c r="C748" s="115"/>
      <c r="D748" s="116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6"/>
      <c r="Q748" s="115"/>
      <c r="R748" s="117"/>
      <c r="S748" s="116"/>
      <c r="T748" s="116"/>
      <c r="U748" s="116"/>
    </row>
    <row r="749" spans="1:21" ht="15.75" customHeight="1">
      <c r="A749" s="113"/>
      <c r="B749" s="114"/>
      <c r="C749" s="115"/>
      <c r="D749" s="116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6"/>
      <c r="Q749" s="115"/>
      <c r="R749" s="117"/>
      <c r="S749" s="116"/>
      <c r="T749" s="116"/>
      <c r="U749" s="116"/>
    </row>
    <row r="750" spans="1:21" ht="15.75" customHeight="1">
      <c r="A750" s="113"/>
      <c r="B750" s="114"/>
      <c r="C750" s="115"/>
      <c r="D750" s="116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6"/>
      <c r="Q750" s="115"/>
      <c r="R750" s="117"/>
      <c r="S750" s="116"/>
      <c r="T750" s="116"/>
      <c r="U750" s="116"/>
    </row>
    <row r="751" spans="1:21" ht="15.75" customHeight="1">
      <c r="A751" s="113"/>
      <c r="B751" s="114"/>
      <c r="C751" s="115"/>
      <c r="D751" s="116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6"/>
      <c r="Q751" s="115"/>
      <c r="R751" s="117"/>
      <c r="S751" s="116"/>
      <c r="T751" s="116"/>
      <c r="U751" s="116"/>
    </row>
    <row r="752" spans="1:21" ht="15.75" customHeight="1">
      <c r="A752" s="113"/>
      <c r="B752" s="114"/>
      <c r="C752" s="115"/>
      <c r="D752" s="116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6"/>
      <c r="Q752" s="115"/>
      <c r="R752" s="117"/>
      <c r="S752" s="116"/>
      <c r="T752" s="116"/>
      <c r="U752" s="116"/>
    </row>
    <row r="753" spans="1:21" ht="15.75" customHeight="1">
      <c r="A753" s="113"/>
      <c r="B753" s="114"/>
      <c r="C753" s="115"/>
      <c r="D753" s="116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6"/>
      <c r="Q753" s="115"/>
      <c r="R753" s="117"/>
      <c r="S753" s="116"/>
      <c r="T753" s="116"/>
      <c r="U753" s="116"/>
    </row>
    <row r="754" spans="1:21" ht="15.75" customHeight="1">
      <c r="A754" s="113"/>
      <c r="B754" s="114"/>
      <c r="C754" s="115"/>
      <c r="D754" s="116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6"/>
      <c r="Q754" s="115"/>
      <c r="R754" s="117"/>
      <c r="S754" s="116"/>
      <c r="T754" s="116"/>
      <c r="U754" s="116"/>
    </row>
    <row r="755" spans="1:21" ht="15.75" customHeight="1">
      <c r="A755" s="113"/>
      <c r="B755" s="114"/>
      <c r="C755" s="115"/>
      <c r="D755" s="116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6"/>
      <c r="Q755" s="115"/>
      <c r="R755" s="117"/>
      <c r="S755" s="116"/>
      <c r="T755" s="116"/>
      <c r="U755" s="116"/>
    </row>
    <row r="756" spans="1:21" ht="15.75" customHeight="1">
      <c r="A756" s="113"/>
      <c r="B756" s="114"/>
      <c r="C756" s="115"/>
      <c r="D756" s="116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6"/>
      <c r="Q756" s="115"/>
      <c r="R756" s="117"/>
      <c r="S756" s="116"/>
      <c r="T756" s="116"/>
      <c r="U756" s="116"/>
    </row>
    <row r="757" spans="1:21" ht="15.75" customHeight="1">
      <c r="A757" s="113"/>
      <c r="B757" s="114"/>
      <c r="C757" s="115"/>
      <c r="D757" s="116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6"/>
      <c r="Q757" s="115"/>
      <c r="R757" s="117"/>
      <c r="S757" s="116"/>
      <c r="T757" s="116"/>
      <c r="U757" s="116"/>
    </row>
    <row r="758" spans="1:21" ht="15.75" customHeight="1">
      <c r="A758" s="113"/>
      <c r="B758" s="114"/>
      <c r="C758" s="115"/>
      <c r="D758" s="116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6"/>
      <c r="Q758" s="115"/>
      <c r="R758" s="117"/>
      <c r="S758" s="116"/>
      <c r="T758" s="116"/>
      <c r="U758" s="116"/>
    </row>
    <row r="759" spans="1:21" ht="15.75" customHeight="1">
      <c r="A759" s="113"/>
      <c r="B759" s="114"/>
      <c r="C759" s="115"/>
      <c r="D759" s="116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6"/>
      <c r="Q759" s="115"/>
      <c r="R759" s="117"/>
      <c r="S759" s="116"/>
      <c r="T759" s="116"/>
      <c r="U759" s="116"/>
    </row>
    <row r="760" spans="1:21" ht="15.75" customHeight="1">
      <c r="A760" s="113"/>
      <c r="B760" s="114"/>
      <c r="C760" s="115"/>
      <c r="D760" s="116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6"/>
      <c r="Q760" s="115"/>
      <c r="R760" s="117"/>
      <c r="S760" s="116"/>
      <c r="T760" s="116"/>
      <c r="U760" s="116"/>
    </row>
    <row r="761" spans="1:21" ht="15.75" customHeight="1">
      <c r="A761" s="113"/>
      <c r="B761" s="114"/>
      <c r="C761" s="115"/>
      <c r="D761" s="116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6"/>
      <c r="Q761" s="115"/>
      <c r="R761" s="117"/>
      <c r="S761" s="116"/>
      <c r="T761" s="116"/>
      <c r="U761" s="116"/>
    </row>
    <row r="762" spans="1:21" ht="15.75" customHeight="1">
      <c r="A762" s="113"/>
      <c r="B762" s="114"/>
      <c r="C762" s="115"/>
      <c r="D762" s="116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6"/>
      <c r="Q762" s="115"/>
      <c r="R762" s="117"/>
      <c r="S762" s="116"/>
      <c r="T762" s="116"/>
      <c r="U762" s="116"/>
    </row>
    <row r="763" spans="1:21" ht="15.75" customHeight="1">
      <c r="A763" s="113"/>
      <c r="B763" s="114"/>
      <c r="C763" s="115"/>
      <c r="D763" s="116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6"/>
      <c r="Q763" s="115"/>
      <c r="R763" s="117"/>
      <c r="S763" s="116"/>
      <c r="T763" s="116"/>
      <c r="U763" s="116"/>
    </row>
    <row r="764" spans="1:21" ht="15.75" customHeight="1">
      <c r="A764" s="113"/>
      <c r="B764" s="114"/>
      <c r="C764" s="115"/>
      <c r="D764" s="116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6"/>
      <c r="Q764" s="115"/>
      <c r="R764" s="117"/>
      <c r="S764" s="116"/>
      <c r="T764" s="116"/>
      <c r="U764" s="116"/>
    </row>
    <row r="765" spans="1:21" ht="15.75" customHeight="1">
      <c r="A765" s="113"/>
      <c r="B765" s="114"/>
      <c r="C765" s="115"/>
      <c r="D765" s="116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6"/>
      <c r="Q765" s="115"/>
      <c r="R765" s="117"/>
      <c r="S765" s="116"/>
      <c r="T765" s="116"/>
      <c r="U765" s="116"/>
    </row>
    <row r="766" spans="1:21" ht="15.75" customHeight="1">
      <c r="A766" s="113"/>
      <c r="B766" s="114"/>
      <c r="C766" s="115"/>
      <c r="D766" s="116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6"/>
      <c r="Q766" s="115"/>
      <c r="R766" s="117"/>
      <c r="S766" s="116"/>
      <c r="T766" s="116"/>
      <c r="U766" s="116"/>
    </row>
    <row r="767" spans="1:21" ht="15.75" customHeight="1">
      <c r="A767" s="113"/>
      <c r="B767" s="114"/>
      <c r="C767" s="115"/>
      <c r="D767" s="116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6"/>
      <c r="Q767" s="115"/>
      <c r="R767" s="117"/>
      <c r="S767" s="116"/>
      <c r="T767" s="116"/>
      <c r="U767" s="116"/>
    </row>
    <row r="768" spans="1:21" ht="15.75" customHeight="1">
      <c r="A768" s="113"/>
      <c r="B768" s="114"/>
      <c r="C768" s="115"/>
      <c r="D768" s="116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6"/>
      <c r="Q768" s="115"/>
      <c r="R768" s="117"/>
      <c r="S768" s="116"/>
      <c r="T768" s="116"/>
      <c r="U768" s="116"/>
    </row>
    <row r="769" spans="1:21" ht="15.75" customHeight="1">
      <c r="A769" s="113"/>
      <c r="B769" s="114"/>
      <c r="C769" s="115"/>
      <c r="D769" s="116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6"/>
      <c r="Q769" s="115"/>
      <c r="R769" s="117"/>
      <c r="S769" s="116"/>
      <c r="T769" s="116"/>
      <c r="U769" s="116"/>
    </row>
    <row r="770" spans="1:21" ht="15.75" customHeight="1">
      <c r="A770" s="113"/>
      <c r="B770" s="114"/>
      <c r="C770" s="115"/>
      <c r="D770" s="116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6"/>
      <c r="Q770" s="115"/>
      <c r="R770" s="117"/>
      <c r="S770" s="116"/>
      <c r="T770" s="116"/>
      <c r="U770" s="116"/>
    </row>
    <row r="771" spans="1:21" ht="15.75" customHeight="1">
      <c r="A771" s="113"/>
      <c r="B771" s="114"/>
      <c r="C771" s="115"/>
      <c r="D771" s="116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6"/>
      <c r="Q771" s="115"/>
      <c r="R771" s="117"/>
      <c r="S771" s="116"/>
      <c r="T771" s="116"/>
      <c r="U771" s="116"/>
    </row>
    <row r="772" spans="1:21" ht="15.75" customHeight="1">
      <c r="A772" s="113"/>
      <c r="B772" s="114"/>
      <c r="C772" s="115"/>
      <c r="D772" s="116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6"/>
      <c r="Q772" s="115"/>
      <c r="R772" s="117"/>
      <c r="S772" s="116"/>
      <c r="T772" s="116"/>
      <c r="U772" s="116"/>
    </row>
    <row r="773" spans="1:21" ht="15.75" customHeight="1">
      <c r="A773" s="113"/>
      <c r="B773" s="114"/>
      <c r="C773" s="115"/>
      <c r="D773" s="116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6"/>
      <c r="Q773" s="115"/>
      <c r="R773" s="117"/>
      <c r="S773" s="116"/>
      <c r="T773" s="116"/>
      <c r="U773" s="116"/>
    </row>
    <row r="774" spans="1:21" ht="15.75" customHeight="1">
      <c r="A774" s="113"/>
      <c r="B774" s="114"/>
      <c r="C774" s="115"/>
      <c r="D774" s="116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6"/>
      <c r="Q774" s="115"/>
      <c r="R774" s="117"/>
      <c r="S774" s="116"/>
      <c r="T774" s="116"/>
      <c r="U774" s="116"/>
    </row>
    <row r="775" spans="1:21" ht="15.75" customHeight="1">
      <c r="A775" s="113"/>
      <c r="B775" s="114"/>
      <c r="C775" s="115"/>
      <c r="D775" s="116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6"/>
      <c r="Q775" s="115"/>
      <c r="R775" s="117"/>
      <c r="S775" s="116"/>
      <c r="T775" s="116"/>
      <c r="U775" s="116"/>
    </row>
    <row r="776" spans="1:21" ht="15.75" customHeight="1">
      <c r="A776" s="113"/>
      <c r="B776" s="114"/>
      <c r="C776" s="115"/>
      <c r="D776" s="116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6"/>
      <c r="Q776" s="115"/>
      <c r="R776" s="117"/>
      <c r="S776" s="116"/>
      <c r="T776" s="116"/>
      <c r="U776" s="116"/>
    </row>
    <row r="777" spans="1:21" ht="15.75" customHeight="1">
      <c r="A777" s="113"/>
      <c r="B777" s="114"/>
      <c r="C777" s="115"/>
      <c r="D777" s="116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6"/>
      <c r="Q777" s="115"/>
      <c r="R777" s="117"/>
      <c r="S777" s="116"/>
      <c r="T777" s="116"/>
      <c r="U777" s="116"/>
    </row>
    <row r="778" spans="1:21" ht="15.75" customHeight="1">
      <c r="A778" s="113"/>
      <c r="B778" s="114"/>
      <c r="C778" s="115"/>
      <c r="D778" s="116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6"/>
      <c r="Q778" s="115"/>
      <c r="R778" s="117"/>
      <c r="S778" s="116"/>
      <c r="T778" s="116"/>
      <c r="U778" s="116"/>
    </row>
    <row r="779" spans="1:21" ht="15.75" customHeight="1">
      <c r="A779" s="113"/>
      <c r="B779" s="114"/>
      <c r="C779" s="115"/>
      <c r="D779" s="116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6"/>
      <c r="Q779" s="115"/>
      <c r="R779" s="117"/>
      <c r="S779" s="116"/>
      <c r="T779" s="116"/>
      <c r="U779" s="116"/>
    </row>
    <row r="780" spans="1:21" ht="15.75" customHeight="1">
      <c r="A780" s="113"/>
      <c r="B780" s="114"/>
      <c r="C780" s="115"/>
      <c r="D780" s="116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6"/>
      <c r="Q780" s="115"/>
      <c r="R780" s="117"/>
      <c r="S780" s="116"/>
      <c r="T780" s="116"/>
      <c r="U780" s="116"/>
    </row>
    <row r="781" spans="1:21" ht="15.75" customHeight="1">
      <c r="A781" s="113"/>
      <c r="B781" s="114"/>
      <c r="C781" s="115"/>
      <c r="D781" s="116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6"/>
      <c r="Q781" s="115"/>
      <c r="R781" s="117"/>
      <c r="S781" s="116"/>
      <c r="T781" s="116"/>
      <c r="U781" s="116"/>
    </row>
    <row r="782" spans="1:21" ht="15.75" customHeight="1">
      <c r="A782" s="113"/>
      <c r="B782" s="114"/>
      <c r="C782" s="115"/>
      <c r="D782" s="116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6"/>
      <c r="Q782" s="115"/>
      <c r="R782" s="117"/>
      <c r="S782" s="116"/>
      <c r="T782" s="116"/>
      <c r="U782" s="116"/>
    </row>
    <row r="783" spans="1:21" ht="15.75" customHeight="1">
      <c r="A783" s="113"/>
      <c r="B783" s="114"/>
      <c r="C783" s="115"/>
      <c r="D783" s="116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6"/>
      <c r="Q783" s="115"/>
      <c r="R783" s="117"/>
      <c r="S783" s="116"/>
      <c r="T783" s="116"/>
      <c r="U783" s="116"/>
    </row>
    <row r="784" spans="1:21" ht="15.75" customHeight="1">
      <c r="A784" s="113"/>
      <c r="B784" s="114"/>
      <c r="C784" s="115"/>
      <c r="D784" s="116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6"/>
      <c r="Q784" s="115"/>
      <c r="R784" s="117"/>
      <c r="S784" s="116"/>
      <c r="T784" s="116"/>
      <c r="U784" s="116"/>
    </row>
    <row r="785" spans="1:21" ht="15.75" customHeight="1">
      <c r="A785" s="113"/>
      <c r="B785" s="114"/>
      <c r="C785" s="115"/>
      <c r="D785" s="116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6"/>
      <c r="Q785" s="115"/>
      <c r="R785" s="117"/>
      <c r="S785" s="116"/>
      <c r="T785" s="116"/>
      <c r="U785" s="116"/>
    </row>
    <row r="786" spans="1:21" ht="15.75" customHeight="1">
      <c r="A786" s="113"/>
      <c r="B786" s="114"/>
      <c r="C786" s="115"/>
      <c r="D786" s="116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6"/>
      <c r="Q786" s="115"/>
      <c r="R786" s="117"/>
      <c r="S786" s="116"/>
      <c r="T786" s="116"/>
      <c r="U786" s="116"/>
    </row>
    <row r="787" spans="1:21" ht="15.75" customHeight="1">
      <c r="A787" s="113"/>
      <c r="B787" s="114"/>
      <c r="C787" s="115"/>
      <c r="D787" s="116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6"/>
      <c r="Q787" s="115"/>
      <c r="R787" s="117"/>
      <c r="S787" s="116"/>
      <c r="T787" s="116"/>
      <c r="U787" s="116"/>
    </row>
    <row r="788" spans="1:21" ht="15.75" customHeight="1">
      <c r="A788" s="113"/>
      <c r="B788" s="114"/>
      <c r="C788" s="115"/>
      <c r="D788" s="116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6"/>
      <c r="Q788" s="115"/>
      <c r="R788" s="117"/>
      <c r="S788" s="116"/>
      <c r="T788" s="116"/>
      <c r="U788" s="116"/>
    </row>
    <row r="789" spans="1:21" ht="15.75" customHeight="1">
      <c r="A789" s="113"/>
      <c r="B789" s="114"/>
      <c r="C789" s="115"/>
      <c r="D789" s="116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6"/>
      <c r="Q789" s="115"/>
      <c r="R789" s="117"/>
      <c r="S789" s="116"/>
      <c r="T789" s="116"/>
      <c r="U789" s="116"/>
    </row>
    <row r="790" spans="1:21" ht="15.75" customHeight="1">
      <c r="A790" s="113"/>
      <c r="B790" s="114"/>
      <c r="C790" s="115"/>
      <c r="D790" s="116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6"/>
      <c r="Q790" s="115"/>
      <c r="R790" s="117"/>
      <c r="S790" s="116"/>
      <c r="T790" s="116"/>
      <c r="U790" s="116"/>
    </row>
    <row r="791" spans="1:21" ht="15.75" customHeight="1">
      <c r="A791" s="113"/>
      <c r="B791" s="114"/>
      <c r="C791" s="115"/>
      <c r="D791" s="116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6"/>
      <c r="Q791" s="115"/>
      <c r="R791" s="117"/>
      <c r="S791" s="116"/>
      <c r="T791" s="116"/>
      <c r="U791" s="116"/>
    </row>
    <row r="792" spans="1:21" ht="15.75" customHeight="1">
      <c r="A792" s="113"/>
      <c r="B792" s="114"/>
      <c r="C792" s="115"/>
      <c r="D792" s="116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6"/>
      <c r="Q792" s="115"/>
      <c r="R792" s="117"/>
      <c r="S792" s="116"/>
      <c r="T792" s="116"/>
      <c r="U792" s="116"/>
    </row>
    <row r="793" spans="1:21" ht="15.75" customHeight="1">
      <c r="A793" s="113"/>
      <c r="B793" s="114"/>
      <c r="C793" s="115"/>
      <c r="D793" s="116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6"/>
      <c r="Q793" s="115"/>
      <c r="R793" s="117"/>
      <c r="S793" s="116"/>
      <c r="T793" s="116"/>
      <c r="U793" s="116"/>
    </row>
    <row r="794" spans="1:21" ht="15.75" customHeight="1">
      <c r="A794" s="113"/>
      <c r="B794" s="114"/>
      <c r="C794" s="115"/>
      <c r="D794" s="116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6"/>
      <c r="Q794" s="115"/>
      <c r="R794" s="117"/>
      <c r="S794" s="116"/>
      <c r="T794" s="116"/>
      <c r="U794" s="116"/>
    </row>
    <row r="795" spans="1:21" ht="15.75" customHeight="1">
      <c r="A795" s="113"/>
      <c r="B795" s="114"/>
      <c r="C795" s="115"/>
      <c r="D795" s="116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6"/>
      <c r="Q795" s="115"/>
      <c r="R795" s="117"/>
      <c r="S795" s="116"/>
      <c r="T795" s="116"/>
      <c r="U795" s="116"/>
    </row>
    <row r="796" spans="1:21" ht="15.75" customHeight="1">
      <c r="A796" s="113"/>
      <c r="B796" s="114"/>
      <c r="C796" s="115"/>
      <c r="D796" s="116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6"/>
      <c r="Q796" s="115"/>
      <c r="R796" s="117"/>
      <c r="S796" s="116"/>
      <c r="T796" s="116"/>
      <c r="U796" s="116"/>
    </row>
    <row r="797" spans="1:21" ht="15.75" customHeight="1">
      <c r="A797" s="113"/>
      <c r="B797" s="114"/>
      <c r="C797" s="115"/>
      <c r="D797" s="116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6"/>
      <c r="Q797" s="115"/>
      <c r="R797" s="117"/>
      <c r="S797" s="116"/>
      <c r="T797" s="116"/>
      <c r="U797" s="116"/>
    </row>
    <row r="798" spans="1:21" ht="15.75" customHeight="1">
      <c r="A798" s="113"/>
      <c r="B798" s="114"/>
      <c r="C798" s="115"/>
      <c r="D798" s="116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6"/>
      <c r="Q798" s="115"/>
      <c r="R798" s="117"/>
      <c r="S798" s="116"/>
      <c r="T798" s="116"/>
      <c r="U798" s="116"/>
    </row>
    <row r="799" spans="1:21" ht="15.75" customHeight="1">
      <c r="A799" s="113"/>
      <c r="B799" s="114"/>
      <c r="C799" s="115"/>
      <c r="D799" s="116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6"/>
      <c r="Q799" s="115"/>
      <c r="R799" s="117"/>
      <c r="S799" s="116"/>
      <c r="T799" s="116"/>
      <c r="U799" s="116"/>
    </row>
    <row r="800" spans="1:21" ht="15.75" customHeight="1">
      <c r="A800" s="113"/>
      <c r="B800" s="114"/>
      <c r="C800" s="115"/>
      <c r="D800" s="116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6"/>
      <c r="Q800" s="115"/>
      <c r="R800" s="117"/>
      <c r="S800" s="116"/>
      <c r="T800" s="116"/>
      <c r="U800" s="116"/>
    </row>
    <row r="801" spans="1:21" ht="15.75" customHeight="1">
      <c r="A801" s="113"/>
      <c r="B801" s="114"/>
      <c r="C801" s="115"/>
      <c r="D801" s="116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6"/>
      <c r="Q801" s="115"/>
      <c r="R801" s="117"/>
      <c r="S801" s="116"/>
      <c r="T801" s="116"/>
      <c r="U801" s="116"/>
    </row>
    <row r="802" spans="1:21" ht="15.75" customHeight="1">
      <c r="A802" s="113"/>
      <c r="B802" s="114"/>
      <c r="C802" s="115"/>
      <c r="D802" s="116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6"/>
      <c r="Q802" s="115"/>
      <c r="R802" s="117"/>
      <c r="S802" s="116"/>
      <c r="T802" s="116"/>
      <c r="U802" s="116"/>
    </row>
    <row r="803" spans="1:21" ht="15.75" customHeight="1">
      <c r="A803" s="113"/>
      <c r="B803" s="114"/>
      <c r="C803" s="115"/>
      <c r="D803" s="116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6"/>
      <c r="Q803" s="115"/>
      <c r="R803" s="117"/>
      <c r="S803" s="116"/>
      <c r="T803" s="116"/>
      <c r="U803" s="116"/>
    </row>
    <row r="804" spans="1:21" ht="15.75" customHeight="1">
      <c r="A804" s="113"/>
      <c r="B804" s="114"/>
      <c r="C804" s="115"/>
      <c r="D804" s="116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6"/>
      <c r="Q804" s="115"/>
      <c r="R804" s="117"/>
      <c r="S804" s="116"/>
      <c r="T804" s="116"/>
      <c r="U804" s="116"/>
    </row>
    <row r="805" spans="1:21" ht="15.75" customHeight="1">
      <c r="A805" s="113"/>
      <c r="B805" s="114"/>
      <c r="C805" s="115"/>
      <c r="D805" s="116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6"/>
      <c r="Q805" s="115"/>
      <c r="R805" s="117"/>
      <c r="S805" s="116"/>
      <c r="T805" s="116"/>
      <c r="U805" s="116"/>
    </row>
    <row r="806" spans="1:21" ht="15.75" customHeight="1">
      <c r="A806" s="113"/>
      <c r="B806" s="114"/>
      <c r="C806" s="115"/>
      <c r="D806" s="116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6"/>
      <c r="Q806" s="115"/>
      <c r="R806" s="117"/>
      <c r="S806" s="116"/>
      <c r="T806" s="116"/>
      <c r="U806" s="116"/>
    </row>
    <row r="807" spans="1:21" ht="15.75" customHeight="1">
      <c r="A807" s="113"/>
      <c r="B807" s="114"/>
      <c r="C807" s="115"/>
      <c r="D807" s="116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6"/>
      <c r="Q807" s="115"/>
      <c r="R807" s="117"/>
      <c r="S807" s="116"/>
      <c r="T807" s="116"/>
      <c r="U807" s="116"/>
    </row>
    <row r="808" spans="1:21" ht="15.75" customHeight="1">
      <c r="A808" s="113"/>
      <c r="B808" s="114"/>
      <c r="C808" s="115"/>
      <c r="D808" s="116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6"/>
      <c r="Q808" s="115"/>
      <c r="R808" s="117"/>
      <c r="S808" s="116"/>
      <c r="T808" s="116"/>
      <c r="U808" s="116"/>
    </row>
    <row r="809" spans="1:21" ht="15.75" customHeight="1">
      <c r="A809" s="113"/>
      <c r="B809" s="114"/>
      <c r="C809" s="115"/>
      <c r="D809" s="116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6"/>
      <c r="Q809" s="115"/>
      <c r="R809" s="117"/>
      <c r="S809" s="116"/>
      <c r="T809" s="116"/>
      <c r="U809" s="116"/>
    </row>
    <row r="810" spans="1:21" ht="15.75" customHeight="1">
      <c r="A810" s="113"/>
      <c r="B810" s="114"/>
      <c r="C810" s="115"/>
      <c r="D810" s="116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6"/>
      <c r="Q810" s="115"/>
      <c r="R810" s="117"/>
      <c r="S810" s="116"/>
      <c r="T810" s="116"/>
      <c r="U810" s="116"/>
    </row>
    <row r="811" spans="1:21" ht="15.75" customHeight="1">
      <c r="A811" s="113"/>
      <c r="B811" s="114"/>
      <c r="C811" s="115"/>
      <c r="D811" s="116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6"/>
      <c r="Q811" s="115"/>
      <c r="R811" s="117"/>
      <c r="S811" s="116"/>
      <c r="T811" s="116"/>
      <c r="U811" s="116"/>
    </row>
    <row r="812" spans="1:21" ht="15.75" customHeight="1">
      <c r="A812" s="113"/>
      <c r="B812" s="114"/>
      <c r="C812" s="115"/>
      <c r="D812" s="116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6"/>
      <c r="Q812" s="115"/>
      <c r="R812" s="117"/>
      <c r="S812" s="116"/>
      <c r="T812" s="116"/>
      <c r="U812" s="116"/>
    </row>
    <row r="813" spans="1:21" ht="15.75" customHeight="1">
      <c r="A813" s="113"/>
      <c r="B813" s="114"/>
      <c r="C813" s="115"/>
      <c r="D813" s="116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6"/>
      <c r="Q813" s="115"/>
      <c r="R813" s="117"/>
      <c r="S813" s="116"/>
      <c r="T813" s="116"/>
      <c r="U813" s="116"/>
    </row>
    <row r="814" spans="1:21" ht="15.75" customHeight="1">
      <c r="A814" s="113"/>
      <c r="B814" s="114"/>
      <c r="C814" s="115"/>
      <c r="D814" s="116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6"/>
      <c r="Q814" s="115"/>
      <c r="R814" s="117"/>
      <c r="S814" s="116"/>
      <c r="T814" s="116"/>
      <c r="U814" s="116"/>
    </row>
    <row r="815" spans="1:21" ht="15.75" customHeight="1">
      <c r="A815" s="113"/>
      <c r="B815" s="114"/>
      <c r="C815" s="115"/>
      <c r="D815" s="116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6"/>
      <c r="Q815" s="115"/>
      <c r="R815" s="117"/>
      <c r="S815" s="116"/>
      <c r="T815" s="116"/>
      <c r="U815" s="116"/>
    </row>
    <row r="816" spans="1:21" ht="15.75" customHeight="1">
      <c r="A816" s="113"/>
      <c r="B816" s="114"/>
      <c r="C816" s="115"/>
      <c r="D816" s="116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6"/>
      <c r="Q816" s="115"/>
      <c r="R816" s="117"/>
      <c r="S816" s="116"/>
      <c r="T816" s="116"/>
      <c r="U816" s="116"/>
    </row>
    <row r="817" spans="1:21" ht="15.75" customHeight="1">
      <c r="A817" s="113"/>
      <c r="B817" s="114"/>
      <c r="C817" s="115"/>
      <c r="D817" s="116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6"/>
      <c r="Q817" s="115"/>
      <c r="R817" s="117"/>
      <c r="S817" s="116"/>
      <c r="T817" s="116"/>
      <c r="U817" s="116"/>
    </row>
    <row r="818" spans="1:21" ht="15.75" customHeight="1">
      <c r="A818" s="113"/>
      <c r="B818" s="114"/>
      <c r="C818" s="115"/>
      <c r="D818" s="116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6"/>
      <c r="Q818" s="115"/>
      <c r="R818" s="117"/>
      <c r="S818" s="116"/>
      <c r="T818" s="116"/>
      <c r="U818" s="116"/>
    </row>
    <row r="819" spans="1:21" ht="15.75" customHeight="1">
      <c r="A819" s="113"/>
      <c r="B819" s="114"/>
      <c r="C819" s="115"/>
      <c r="D819" s="116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6"/>
      <c r="Q819" s="115"/>
      <c r="R819" s="117"/>
      <c r="S819" s="116"/>
      <c r="T819" s="116"/>
      <c r="U819" s="116"/>
    </row>
    <row r="820" spans="1:21" ht="15.75" customHeight="1">
      <c r="A820" s="113"/>
      <c r="B820" s="114"/>
      <c r="C820" s="115"/>
      <c r="D820" s="116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6"/>
      <c r="Q820" s="115"/>
      <c r="R820" s="117"/>
      <c r="S820" s="116"/>
      <c r="T820" s="116"/>
      <c r="U820" s="116"/>
    </row>
    <row r="821" spans="1:21" ht="15.75" customHeight="1">
      <c r="A821" s="113"/>
      <c r="B821" s="114"/>
      <c r="C821" s="115"/>
      <c r="D821" s="116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6"/>
      <c r="Q821" s="115"/>
      <c r="R821" s="117"/>
      <c r="S821" s="116"/>
      <c r="T821" s="116"/>
      <c r="U821" s="116"/>
    </row>
    <row r="822" spans="1:21" ht="15.75" customHeight="1">
      <c r="A822" s="113"/>
      <c r="B822" s="114"/>
      <c r="C822" s="115"/>
      <c r="D822" s="116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6"/>
      <c r="Q822" s="115"/>
      <c r="R822" s="117"/>
      <c r="S822" s="116"/>
      <c r="T822" s="116"/>
      <c r="U822" s="116"/>
    </row>
    <row r="823" spans="1:21" ht="15.75" customHeight="1">
      <c r="A823" s="113"/>
      <c r="B823" s="114"/>
      <c r="C823" s="115"/>
      <c r="D823" s="116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6"/>
      <c r="Q823" s="115"/>
      <c r="R823" s="117"/>
      <c r="S823" s="116"/>
      <c r="T823" s="116"/>
      <c r="U823" s="116"/>
    </row>
    <row r="824" spans="1:21" ht="15.75" customHeight="1">
      <c r="A824" s="113"/>
      <c r="B824" s="114"/>
      <c r="C824" s="115"/>
      <c r="D824" s="116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6"/>
      <c r="Q824" s="115"/>
      <c r="R824" s="117"/>
      <c r="S824" s="116"/>
      <c r="T824" s="116"/>
      <c r="U824" s="116"/>
    </row>
    <row r="825" spans="1:21" ht="15.75" customHeight="1">
      <c r="A825" s="113"/>
      <c r="B825" s="114"/>
      <c r="C825" s="115"/>
      <c r="D825" s="116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6"/>
      <c r="Q825" s="115"/>
      <c r="R825" s="117"/>
      <c r="S825" s="116"/>
      <c r="T825" s="116"/>
      <c r="U825" s="116"/>
    </row>
    <row r="826" spans="1:21" ht="15.75" customHeight="1">
      <c r="A826" s="113"/>
      <c r="B826" s="114"/>
      <c r="C826" s="115"/>
      <c r="D826" s="116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6"/>
      <c r="Q826" s="115"/>
      <c r="R826" s="117"/>
      <c r="S826" s="116"/>
      <c r="T826" s="116"/>
      <c r="U826" s="116"/>
    </row>
    <row r="827" spans="1:21" ht="15.75" customHeight="1">
      <c r="A827" s="113"/>
      <c r="B827" s="114"/>
      <c r="C827" s="115"/>
      <c r="D827" s="116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6"/>
      <c r="Q827" s="115"/>
      <c r="R827" s="117"/>
      <c r="S827" s="116"/>
      <c r="T827" s="116"/>
      <c r="U827" s="116"/>
    </row>
    <row r="828" spans="1:21" ht="15.75" customHeight="1">
      <c r="A828" s="113"/>
      <c r="B828" s="114"/>
      <c r="C828" s="115"/>
      <c r="D828" s="116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6"/>
      <c r="Q828" s="115"/>
      <c r="R828" s="117"/>
      <c r="S828" s="116"/>
      <c r="T828" s="116"/>
      <c r="U828" s="116"/>
    </row>
    <row r="829" spans="1:21" ht="15.75" customHeight="1">
      <c r="A829" s="113"/>
      <c r="B829" s="114"/>
      <c r="C829" s="115"/>
      <c r="D829" s="116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6"/>
      <c r="Q829" s="115"/>
      <c r="R829" s="117"/>
      <c r="S829" s="116"/>
      <c r="T829" s="116"/>
      <c r="U829" s="116"/>
    </row>
    <row r="830" spans="1:21" ht="15.75" customHeight="1">
      <c r="A830" s="113"/>
      <c r="B830" s="114"/>
      <c r="C830" s="115"/>
      <c r="D830" s="116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6"/>
      <c r="Q830" s="115"/>
      <c r="R830" s="117"/>
      <c r="S830" s="116"/>
      <c r="T830" s="116"/>
      <c r="U830" s="116"/>
    </row>
    <row r="831" spans="1:21" ht="15.75" customHeight="1">
      <c r="A831" s="113"/>
      <c r="B831" s="114"/>
      <c r="C831" s="115"/>
      <c r="D831" s="116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6"/>
      <c r="Q831" s="115"/>
      <c r="R831" s="117"/>
      <c r="S831" s="116"/>
      <c r="T831" s="116"/>
      <c r="U831" s="116"/>
    </row>
    <row r="832" spans="1:21" ht="15.75" customHeight="1">
      <c r="A832" s="113"/>
      <c r="B832" s="114"/>
      <c r="C832" s="115"/>
      <c r="D832" s="116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6"/>
      <c r="Q832" s="115"/>
      <c r="R832" s="117"/>
      <c r="S832" s="116"/>
      <c r="T832" s="116"/>
      <c r="U832" s="116"/>
    </row>
    <row r="833" spans="1:21" ht="15.75" customHeight="1">
      <c r="A833" s="113"/>
      <c r="B833" s="114"/>
      <c r="C833" s="115"/>
      <c r="D833" s="116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6"/>
      <c r="Q833" s="115"/>
      <c r="R833" s="117"/>
      <c r="S833" s="116"/>
      <c r="T833" s="116"/>
      <c r="U833" s="116"/>
    </row>
    <row r="834" spans="1:21" ht="15.75" customHeight="1">
      <c r="A834" s="113"/>
      <c r="B834" s="114"/>
      <c r="C834" s="115"/>
      <c r="D834" s="116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6"/>
      <c r="Q834" s="115"/>
      <c r="R834" s="117"/>
      <c r="S834" s="116"/>
      <c r="T834" s="116"/>
      <c r="U834" s="116"/>
    </row>
    <row r="835" spans="1:21" ht="15.75" customHeight="1">
      <c r="A835" s="113"/>
      <c r="B835" s="114"/>
      <c r="C835" s="115"/>
      <c r="D835" s="116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6"/>
      <c r="Q835" s="115"/>
      <c r="R835" s="117"/>
      <c r="S835" s="116"/>
      <c r="T835" s="116"/>
      <c r="U835" s="116"/>
    </row>
    <row r="836" spans="1:21" ht="15.75" customHeight="1">
      <c r="A836" s="113"/>
      <c r="B836" s="114"/>
      <c r="C836" s="115"/>
      <c r="D836" s="116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6"/>
      <c r="Q836" s="115"/>
      <c r="R836" s="117"/>
      <c r="S836" s="116"/>
      <c r="T836" s="116"/>
      <c r="U836" s="116"/>
    </row>
    <row r="837" spans="1:21" ht="15.75" customHeight="1">
      <c r="A837" s="113"/>
      <c r="B837" s="114"/>
      <c r="C837" s="115"/>
      <c r="D837" s="116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6"/>
      <c r="Q837" s="115"/>
      <c r="R837" s="117"/>
      <c r="S837" s="116"/>
      <c r="T837" s="116"/>
      <c r="U837" s="116"/>
    </row>
    <row r="838" spans="1:21" ht="15.75" customHeight="1">
      <c r="A838" s="113"/>
      <c r="B838" s="114"/>
      <c r="C838" s="115"/>
      <c r="D838" s="116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6"/>
      <c r="Q838" s="115"/>
      <c r="R838" s="117"/>
      <c r="S838" s="116"/>
      <c r="T838" s="116"/>
      <c r="U838" s="116"/>
    </row>
    <row r="839" spans="1:21" ht="15.75" customHeight="1">
      <c r="A839" s="113"/>
      <c r="B839" s="114"/>
      <c r="C839" s="115"/>
      <c r="D839" s="116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6"/>
      <c r="Q839" s="115"/>
      <c r="R839" s="117"/>
      <c r="S839" s="116"/>
      <c r="T839" s="116"/>
      <c r="U839" s="116"/>
    </row>
    <row r="840" spans="1:21" ht="15.75" customHeight="1">
      <c r="A840" s="113"/>
      <c r="B840" s="114"/>
      <c r="C840" s="115"/>
      <c r="D840" s="116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6"/>
      <c r="Q840" s="115"/>
      <c r="R840" s="117"/>
      <c r="S840" s="116"/>
      <c r="T840" s="116"/>
      <c r="U840" s="116"/>
    </row>
    <row r="841" spans="1:21" ht="15.75" customHeight="1">
      <c r="A841" s="113"/>
      <c r="B841" s="114"/>
      <c r="C841" s="115"/>
      <c r="D841" s="116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6"/>
      <c r="Q841" s="115"/>
      <c r="R841" s="117"/>
      <c r="S841" s="116"/>
      <c r="T841" s="116"/>
      <c r="U841" s="116"/>
    </row>
    <row r="842" spans="1:21" ht="15.75" customHeight="1">
      <c r="A842" s="113"/>
      <c r="B842" s="114"/>
      <c r="C842" s="115"/>
      <c r="D842" s="116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6"/>
      <c r="Q842" s="115"/>
      <c r="R842" s="117"/>
      <c r="S842" s="116"/>
      <c r="T842" s="116"/>
      <c r="U842" s="116"/>
    </row>
    <row r="843" spans="1:21" ht="15.75" customHeight="1">
      <c r="A843" s="113"/>
      <c r="B843" s="114"/>
      <c r="C843" s="115"/>
      <c r="D843" s="116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6"/>
      <c r="Q843" s="115"/>
      <c r="R843" s="117"/>
      <c r="S843" s="116"/>
      <c r="T843" s="116"/>
      <c r="U843" s="116"/>
    </row>
    <row r="844" spans="1:21" ht="15.75" customHeight="1">
      <c r="A844" s="113"/>
      <c r="B844" s="114"/>
      <c r="C844" s="115"/>
      <c r="D844" s="116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6"/>
      <c r="Q844" s="115"/>
      <c r="R844" s="117"/>
      <c r="S844" s="116"/>
      <c r="T844" s="116"/>
      <c r="U844" s="116"/>
    </row>
    <row r="845" spans="1:21" ht="15.75" customHeight="1">
      <c r="A845" s="113"/>
      <c r="B845" s="114"/>
      <c r="C845" s="115"/>
      <c r="D845" s="116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6"/>
      <c r="Q845" s="115"/>
      <c r="R845" s="117"/>
      <c r="S845" s="116"/>
      <c r="T845" s="116"/>
      <c r="U845" s="116"/>
    </row>
    <row r="846" spans="1:21" ht="15.75" customHeight="1">
      <c r="A846" s="113"/>
      <c r="B846" s="114"/>
      <c r="C846" s="115"/>
      <c r="D846" s="116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6"/>
      <c r="Q846" s="115"/>
      <c r="R846" s="117"/>
      <c r="S846" s="116"/>
      <c r="T846" s="116"/>
      <c r="U846" s="116"/>
    </row>
    <row r="847" spans="1:21" ht="15.75" customHeight="1">
      <c r="A847" s="113"/>
      <c r="B847" s="114"/>
      <c r="C847" s="115"/>
      <c r="D847" s="116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6"/>
      <c r="Q847" s="115"/>
      <c r="R847" s="117"/>
      <c r="S847" s="116"/>
      <c r="T847" s="116"/>
      <c r="U847" s="116"/>
    </row>
    <row r="848" spans="1:21" ht="15.75" customHeight="1">
      <c r="A848" s="113"/>
      <c r="B848" s="114"/>
      <c r="C848" s="115"/>
      <c r="D848" s="116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6"/>
      <c r="Q848" s="115"/>
      <c r="R848" s="117"/>
      <c r="S848" s="116"/>
      <c r="T848" s="116"/>
      <c r="U848" s="116"/>
    </row>
    <row r="849" spans="1:21" ht="15.75" customHeight="1">
      <c r="A849" s="113"/>
      <c r="B849" s="114"/>
      <c r="C849" s="115"/>
      <c r="D849" s="116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6"/>
      <c r="Q849" s="115"/>
      <c r="R849" s="117"/>
      <c r="S849" s="116"/>
      <c r="T849" s="116"/>
      <c r="U849" s="116"/>
    </row>
    <row r="850" spans="1:21" ht="15.75" customHeight="1">
      <c r="A850" s="113"/>
      <c r="B850" s="114"/>
      <c r="C850" s="115"/>
      <c r="D850" s="116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6"/>
      <c r="Q850" s="115"/>
      <c r="R850" s="117"/>
      <c r="S850" s="116"/>
      <c r="T850" s="116"/>
      <c r="U850" s="116"/>
    </row>
    <row r="851" spans="1:21" ht="15.75" customHeight="1">
      <c r="A851" s="113"/>
      <c r="B851" s="114"/>
      <c r="C851" s="115"/>
      <c r="D851" s="116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6"/>
      <c r="Q851" s="115"/>
      <c r="R851" s="117"/>
      <c r="S851" s="116"/>
      <c r="T851" s="116"/>
      <c r="U851" s="116"/>
    </row>
    <row r="852" spans="1:21" ht="15.75" customHeight="1">
      <c r="A852" s="113"/>
      <c r="B852" s="114"/>
      <c r="C852" s="115"/>
      <c r="D852" s="116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6"/>
      <c r="Q852" s="115"/>
      <c r="R852" s="117"/>
      <c r="S852" s="116"/>
      <c r="T852" s="116"/>
      <c r="U852" s="116"/>
    </row>
    <row r="853" spans="1:21" ht="15.75" customHeight="1">
      <c r="A853" s="113"/>
      <c r="B853" s="114"/>
      <c r="C853" s="115"/>
      <c r="D853" s="116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6"/>
      <c r="Q853" s="115"/>
      <c r="R853" s="117"/>
      <c r="S853" s="116"/>
      <c r="T853" s="116"/>
      <c r="U853" s="116"/>
    </row>
    <row r="854" spans="1:21" ht="15.75" customHeight="1">
      <c r="A854" s="113"/>
      <c r="B854" s="114"/>
      <c r="C854" s="115"/>
      <c r="D854" s="116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6"/>
      <c r="Q854" s="115"/>
      <c r="R854" s="117"/>
      <c r="S854" s="116"/>
      <c r="T854" s="116"/>
      <c r="U854" s="116"/>
    </row>
    <row r="855" spans="1:21" ht="15.75" customHeight="1">
      <c r="A855" s="113"/>
      <c r="B855" s="114"/>
      <c r="C855" s="115"/>
      <c r="D855" s="116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6"/>
      <c r="Q855" s="115"/>
      <c r="R855" s="117"/>
      <c r="S855" s="116"/>
      <c r="T855" s="116"/>
      <c r="U855" s="116"/>
    </row>
    <row r="856" spans="1:21" ht="15.75" customHeight="1">
      <c r="A856" s="113"/>
      <c r="B856" s="114"/>
      <c r="C856" s="115"/>
      <c r="D856" s="116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6"/>
      <c r="Q856" s="115"/>
      <c r="R856" s="117"/>
      <c r="S856" s="116"/>
      <c r="T856" s="116"/>
      <c r="U856" s="116"/>
    </row>
    <row r="857" spans="1:21" ht="15.75" customHeight="1">
      <c r="A857" s="113"/>
      <c r="B857" s="114"/>
      <c r="C857" s="115"/>
      <c r="D857" s="116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6"/>
      <c r="Q857" s="115"/>
      <c r="R857" s="117"/>
      <c r="S857" s="116"/>
      <c r="T857" s="116"/>
      <c r="U857" s="116"/>
    </row>
    <row r="858" spans="1:21" ht="15.75" customHeight="1">
      <c r="A858" s="113"/>
      <c r="B858" s="114"/>
      <c r="C858" s="115"/>
      <c r="D858" s="116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6"/>
      <c r="Q858" s="115"/>
      <c r="R858" s="117"/>
      <c r="S858" s="116"/>
      <c r="T858" s="116"/>
      <c r="U858" s="116"/>
    </row>
    <row r="859" spans="1:21" ht="15.75" customHeight="1">
      <c r="A859" s="113"/>
      <c r="B859" s="114"/>
      <c r="C859" s="115"/>
      <c r="D859" s="116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6"/>
      <c r="Q859" s="115"/>
      <c r="R859" s="117"/>
      <c r="S859" s="116"/>
      <c r="T859" s="116"/>
      <c r="U859" s="116"/>
    </row>
    <row r="860" spans="1:21" ht="15.75" customHeight="1">
      <c r="A860" s="113"/>
      <c r="B860" s="114"/>
      <c r="C860" s="115"/>
      <c r="D860" s="116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6"/>
      <c r="Q860" s="115"/>
      <c r="R860" s="117"/>
      <c r="S860" s="116"/>
      <c r="T860" s="116"/>
      <c r="U860" s="116"/>
    </row>
    <row r="861" spans="1:21" ht="15.75" customHeight="1">
      <c r="A861" s="113"/>
      <c r="B861" s="114"/>
      <c r="C861" s="115"/>
      <c r="D861" s="116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6"/>
      <c r="Q861" s="115"/>
      <c r="R861" s="117"/>
      <c r="S861" s="116"/>
      <c r="T861" s="116"/>
      <c r="U861" s="116"/>
    </row>
    <row r="862" spans="1:21" ht="15.75" customHeight="1">
      <c r="A862" s="113"/>
      <c r="B862" s="114"/>
      <c r="C862" s="115"/>
      <c r="D862" s="116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6"/>
      <c r="Q862" s="115"/>
      <c r="R862" s="117"/>
      <c r="S862" s="116"/>
      <c r="T862" s="116"/>
      <c r="U862" s="116"/>
    </row>
    <row r="863" spans="1:21" ht="15.75" customHeight="1">
      <c r="A863" s="113"/>
      <c r="B863" s="114"/>
      <c r="C863" s="115"/>
      <c r="D863" s="116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6"/>
      <c r="Q863" s="115"/>
      <c r="R863" s="117"/>
      <c r="S863" s="116"/>
      <c r="T863" s="116"/>
      <c r="U863" s="116"/>
    </row>
    <row r="864" spans="1:21" ht="15.75" customHeight="1">
      <c r="A864" s="113"/>
      <c r="B864" s="114"/>
      <c r="C864" s="115"/>
      <c r="D864" s="116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6"/>
      <c r="Q864" s="115"/>
      <c r="R864" s="117"/>
      <c r="S864" s="116"/>
      <c r="T864" s="116"/>
      <c r="U864" s="116"/>
    </row>
    <row r="865" spans="1:21" ht="15.75" customHeight="1">
      <c r="A865" s="113"/>
      <c r="B865" s="114"/>
      <c r="C865" s="115"/>
      <c r="D865" s="116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6"/>
      <c r="Q865" s="115"/>
      <c r="R865" s="117"/>
      <c r="S865" s="116"/>
      <c r="T865" s="116"/>
      <c r="U865" s="116"/>
    </row>
    <row r="866" spans="1:21" ht="15.75" customHeight="1">
      <c r="A866" s="113"/>
      <c r="B866" s="114"/>
      <c r="C866" s="115"/>
      <c r="D866" s="116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6"/>
      <c r="Q866" s="115"/>
      <c r="R866" s="117"/>
      <c r="S866" s="116"/>
      <c r="T866" s="116"/>
      <c r="U866" s="116"/>
    </row>
    <row r="867" spans="1:21" ht="15.75" customHeight="1">
      <c r="A867" s="113"/>
      <c r="B867" s="114"/>
      <c r="C867" s="115"/>
      <c r="D867" s="116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6"/>
      <c r="Q867" s="115"/>
      <c r="R867" s="117"/>
      <c r="S867" s="116"/>
      <c r="T867" s="116"/>
      <c r="U867" s="116"/>
    </row>
    <row r="868" spans="1:21" ht="15.75" customHeight="1">
      <c r="A868" s="113"/>
      <c r="B868" s="114"/>
      <c r="C868" s="115"/>
      <c r="D868" s="116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6"/>
      <c r="Q868" s="115"/>
      <c r="R868" s="117"/>
      <c r="S868" s="116"/>
      <c r="T868" s="116"/>
      <c r="U868" s="116"/>
    </row>
    <row r="869" spans="1:21" ht="15.75" customHeight="1">
      <c r="A869" s="113"/>
      <c r="B869" s="114"/>
      <c r="C869" s="115"/>
      <c r="D869" s="116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6"/>
      <c r="Q869" s="115"/>
      <c r="R869" s="117"/>
      <c r="S869" s="116"/>
      <c r="T869" s="116"/>
      <c r="U869" s="116"/>
    </row>
    <row r="870" spans="1:21" ht="15.75" customHeight="1">
      <c r="A870" s="113"/>
      <c r="B870" s="114"/>
      <c r="C870" s="115"/>
      <c r="D870" s="116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6"/>
      <c r="Q870" s="115"/>
      <c r="R870" s="117"/>
      <c r="S870" s="116"/>
      <c r="T870" s="116"/>
      <c r="U870" s="116"/>
    </row>
    <row r="871" spans="1:21" ht="15.75" customHeight="1">
      <c r="A871" s="113"/>
      <c r="B871" s="114"/>
      <c r="C871" s="115"/>
      <c r="D871" s="116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6"/>
      <c r="Q871" s="115"/>
      <c r="R871" s="117"/>
      <c r="S871" s="116"/>
      <c r="T871" s="116"/>
      <c r="U871" s="116"/>
    </row>
    <row r="872" spans="1:21" ht="15.75" customHeight="1">
      <c r="A872" s="113"/>
      <c r="B872" s="114"/>
      <c r="C872" s="115"/>
      <c r="D872" s="116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6"/>
      <c r="Q872" s="115"/>
      <c r="R872" s="117"/>
      <c r="S872" s="116"/>
      <c r="T872" s="116"/>
      <c r="U872" s="116"/>
    </row>
    <row r="873" spans="1:21" ht="15.75" customHeight="1">
      <c r="A873" s="113"/>
      <c r="B873" s="114"/>
      <c r="C873" s="115"/>
      <c r="D873" s="116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6"/>
      <c r="Q873" s="115"/>
      <c r="R873" s="117"/>
      <c r="S873" s="116"/>
      <c r="T873" s="116"/>
      <c r="U873" s="116"/>
    </row>
    <row r="874" spans="1:21" ht="15.75" customHeight="1">
      <c r="A874" s="113"/>
      <c r="B874" s="114"/>
      <c r="C874" s="115"/>
      <c r="D874" s="116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6"/>
      <c r="Q874" s="115"/>
      <c r="R874" s="117"/>
      <c r="S874" s="116"/>
      <c r="T874" s="116"/>
      <c r="U874" s="116"/>
    </row>
    <row r="875" spans="1:21" ht="15.75" customHeight="1">
      <c r="A875" s="113"/>
      <c r="B875" s="114"/>
      <c r="C875" s="115"/>
      <c r="D875" s="116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6"/>
      <c r="Q875" s="115"/>
      <c r="R875" s="117"/>
      <c r="S875" s="116"/>
      <c r="T875" s="116"/>
      <c r="U875" s="116"/>
    </row>
    <row r="876" spans="1:21" ht="15.75" customHeight="1">
      <c r="A876" s="113"/>
      <c r="B876" s="114"/>
      <c r="C876" s="115"/>
      <c r="D876" s="116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6"/>
      <c r="Q876" s="115"/>
      <c r="R876" s="117"/>
      <c r="S876" s="116"/>
      <c r="T876" s="116"/>
      <c r="U876" s="116"/>
    </row>
    <row r="877" spans="1:21" ht="15.75" customHeight="1">
      <c r="A877" s="113"/>
      <c r="B877" s="114"/>
      <c r="C877" s="115"/>
      <c r="D877" s="116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6"/>
      <c r="Q877" s="115"/>
      <c r="R877" s="117"/>
      <c r="S877" s="116"/>
      <c r="T877" s="116"/>
      <c r="U877" s="116"/>
    </row>
    <row r="878" spans="1:21" ht="15.75" customHeight="1">
      <c r="A878" s="113"/>
      <c r="B878" s="114"/>
      <c r="C878" s="115"/>
      <c r="D878" s="116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6"/>
      <c r="Q878" s="115"/>
      <c r="R878" s="117"/>
      <c r="S878" s="116"/>
      <c r="T878" s="116"/>
      <c r="U878" s="116"/>
    </row>
    <row r="879" spans="1:21" ht="15.75" customHeight="1">
      <c r="A879" s="113"/>
      <c r="B879" s="114"/>
      <c r="C879" s="115"/>
      <c r="D879" s="116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6"/>
      <c r="Q879" s="115"/>
      <c r="R879" s="117"/>
      <c r="S879" s="116"/>
      <c r="T879" s="116"/>
      <c r="U879" s="116"/>
    </row>
    <row r="880" spans="1:21" ht="15.75" customHeight="1">
      <c r="A880" s="113"/>
      <c r="B880" s="114"/>
      <c r="C880" s="115"/>
      <c r="D880" s="116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6"/>
      <c r="Q880" s="115"/>
      <c r="R880" s="117"/>
      <c r="S880" s="116"/>
      <c r="T880" s="116"/>
      <c r="U880" s="116"/>
    </row>
    <row r="881" spans="1:21" ht="15.75" customHeight="1">
      <c r="A881" s="113"/>
      <c r="B881" s="114"/>
      <c r="C881" s="115"/>
      <c r="D881" s="116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6"/>
      <c r="Q881" s="115"/>
      <c r="R881" s="117"/>
      <c r="S881" s="116"/>
      <c r="T881" s="116"/>
      <c r="U881" s="116"/>
    </row>
    <row r="882" spans="1:21" ht="15.75" customHeight="1">
      <c r="A882" s="113"/>
      <c r="B882" s="114"/>
      <c r="C882" s="115"/>
      <c r="D882" s="116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6"/>
      <c r="Q882" s="115"/>
      <c r="R882" s="117"/>
      <c r="S882" s="116"/>
      <c r="T882" s="116"/>
      <c r="U882" s="116"/>
    </row>
    <row r="883" spans="1:21" ht="15.75" customHeight="1">
      <c r="A883" s="113"/>
      <c r="B883" s="114"/>
      <c r="C883" s="115"/>
      <c r="D883" s="116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6"/>
      <c r="Q883" s="115"/>
      <c r="R883" s="117"/>
      <c r="S883" s="116"/>
      <c r="T883" s="116"/>
      <c r="U883" s="116"/>
    </row>
    <row r="884" spans="1:21" ht="15.75" customHeight="1">
      <c r="A884" s="113"/>
      <c r="B884" s="114"/>
      <c r="C884" s="115"/>
      <c r="D884" s="116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6"/>
      <c r="Q884" s="115"/>
      <c r="R884" s="117"/>
      <c r="S884" s="116"/>
      <c r="T884" s="116"/>
      <c r="U884" s="116"/>
    </row>
    <row r="885" spans="1:21" ht="15.75" customHeight="1">
      <c r="A885" s="113"/>
      <c r="B885" s="114"/>
      <c r="C885" s="115"/>
      <c r="D885" s="116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6"/>
      <c r="Q885" s="115"/>
      <c r="R885" s="117"/>
      <c r="S885" s="116"/>
      <c r="T885" s="116"/>
      <c r="U885" s="116"/>
    </row>
    <row r="886" spans="1:21" ht="15.75" customHeight="1">
      <c r="A886" s="113"/>
      <c r="B886" s="114"/>
      <c r="C886" s="115"/>
      <c r="D886" s="116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6"/>
      <c r="Q886" s="115"/>
      <c r="R886" s="117"/>
      <c r="S886" s="116"/>
      <c r="T886" s="116"/>
      <c r="U886" s="116"/>
    </row>
    <row r="887" spans="1:21" ht="15.75" customHeight="1">
      <c r="A887" s="113"/>
      <c r="B887" s="114"/>
      <c r="C887" s="115"/>
      <c r="D887" s="116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6"/>
      <c r="Q887" s="115"/>
      <c r="R887" s="117"/>
      <c r="S887" s="116"/>
      <c r="T887" s="116"/>
      <c r="U887" s="116"/>
    </row>
    <row r="888" spans="1:21" ht="15.75" customHeight="1">
      <c r="A888" s="113"/>
      <c r="B888" s="114"/>
      <c r="C888" s="115"/>
      <c r="D888" s="116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6"/>
      <c r="Q888" s="115"/>
      <c r="R888" s="117"/>
      <c r="S888" s="116"/>
      <c r="T888" s="116"/>
      <c r="U888" s="116"/>
    </row>
    <row r="889" spans="1:21" ht="15.75" customHeight="1">
      <c r="A889" s="113"/>
      <c r="B889" s="114"/>
      <c r="C889" s="115"/>
      <c r="D889" s="116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6"/>
      <c r="Q889" s="115"/>
      <c r="R889" s="117"/>
      <c r="S889" s="116"/>
      <c r="T889" s="116"/>
      <c r="U889" s="116"/>
    </row>
    <row r="890" spans="1:21" ht="15.75" customHeight="1">
      <c r="A890" s="113"/>
      <c r="B890" s="114"/>
      <c r="C890" s="115"/>
      <c r="D890" s="116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6"/>
      <c r="Q890" s="115"/>
      <c r="R890" s="117"/>
      <c r="S890" s="116"/>
      <c r="T890" s="116"/>
      <c r="U890" s="116"/>
    </row>
    <row r="891" spans="1:21" ht="15.75" customHeight="1">
      <c r="A891" s="113"/>
      <c r="B891" s="114"/>
      <c r="C891" s="115"/>
      <c r="D891" s="116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6"/>
      <c r="Q891" s="115"/>
      <c r="R891" s="117"/>
      <c r="S891" s="116"/>
      <c r="T891" s="116"/>
      <c r="U891" s="116"/>
    </row>
    <row r="892" spans="1:21" ht="15.75" customHeight="1">
      <c r="A892" s="113"/>
      <c r="B892" s="114"/>
      <c r="C892" s="115"/>
      <c r="D892" s="116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6"/>
      <c r="Q892" s="115"/>
      <c r="R892" s="117"/>
      <c r="S892" s="116"/>
      <c r="T892" s="116"/>
      <c r="U892" s="116"/>
    </row>
    <row r="893" spans="1:21" ht="15.75" customHeight="1">
      <c r="A893" s="113"/>
      <c r="B893" s="114"/>
      <c r="C893" s="115"/>
      <c r="D893" s="116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6"/>
      <c r="Q893" s="115"/>
      <c r="R893" s="117"/>
      <c r="S893" s="116"/>
      <c r="T893" s="116"/>
      <c r="U893" s="116"/>
    </row>
    <row r="894" spans="1:21" ht="15.75" customHeight="1">
      <c r="A894" s="113"/>
      <c r="B894" s="114"/>
      <c r="C894" s="115"/>
      <c r="D894" s="116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6"/>
      <c r="Q894" s="115"/>
      <c r="R894" s="117"/>
      <c r="S894" s="116"/>
      <c r="T894" s="116"/>
      <c r="U894" s="116"/>
    </row>
    <row r="895" spans="1:21" ht="15.75" customHeight="1">
      <c r="A895" s="113"/>
      <c r="B895" s="114"/>
      <c r="C895" s="115"/>
      <c r="D895" s="116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6"/>
      <c r="Q895" s="115"/>
      <c r="R895" s="117"/>
      <c r="S895" s="116"/>
      <c r="T895" s="116"/>
      <c r="U895" s="116"/>
    </row>
    <row r="896" spans="1:21" ht="15.75" customHeight="1">
      <c r="A896" s="113"/>
      <c r="B896" s="114"/>
      <c r="C896" s="115"/>
      <c r="D896" s="116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6"/>
      <c r="Q896" s="115"/>
      <c r="R896" s="117"/>
      <c r="S896" s="116"/>
      <c r="T896" s="116"/>
      <c r="U896" s="116"/>
    </row>
    <row r="897" spans="1:21" ht="15.75" customHeight="1">
      <c r="A897" s="113"/>
      <c r="B897" s="114"/>
      <c r="C897" s="115"/>
      <c r="D897" s="116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6"/>
      <c r="Q897" s="115"/>
      <c r="R897" s="117"/>
      <c r="S897" s="116"/>
      <c r="T897" s="116"/>
      <c r="U897" s="116"/>
    </row>
    <row r="898" spans="1:21" ht="15.75" customHeight="1">
      <c r="A898" s="113"/>
      <c r="B898" s="114"/>
      <c r="C898" s="115"/>
      <c r="D898" s="116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6"/>
      <c r="Q898" s="115"/>
      <c r="R898" s="117"/>
      <c r="S898" s="116"/>
      <c r="T898" s="116"/>
      <c r="U898" s="116"/>
    </row>
    <row r="899" spans="1:21" ht="15.75" customHeight="1">
      <c r="A899" s="113"/>
      <c r="B899" s="114"/>
      <c r="C899" s="115"/>
      <c r="D899" s="116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6"/>
      <c r="Q899" s="115"/>
      <c r="R899" s="117"/>
      <c r="S899" s="116"/>
      <c r="T899" s="116"/>
      <c r="U899" s="116"/>
    </row>
    <row r="900" spans="1:21" ht="15.75" customHeight="1">
      <c r="A900" s="113"/>
      <c r="B900" s="114"/>
      <c r="C900" s="115"/>
      <c r="D900" s="116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6"/>
      <c r="Q900" s="115"/>
      <c r="R900" s="117"/>
      <c r="S900" s="116"/>
      <c r="T900" s="116"/>
      <c r="U900" s="116"/>
    </row>
    <row r="901" spans="1:21" ht="15.75" customHeight="1">
      <c r="A901" s="113"/>
      <c r="B901" s="114"/>
      <c r="C901" s="115"/>
      <c r="D901" s="116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6"/>
      <c r="Q901" s="115"/>
      <c r="R901" s="117"/>
      <c r="S901" s="116"/>
      <c r="T901" s="116"/>
      <c r="U901" s="116"/>
    </row>
    <row r="902" spans="1:21" ht="15.75" customHeight="1">
      <c r="A902" s="113"/>
      <c r="B902" s="114"/>
      <c r="C902" s="115"/>
      <c r="D902" s="116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6"/>
      <c r="Q902" s="115"/>
      <c r="R902" s="117"/>
      <c r="S902" s="116"/>
      <c r="T902" s="116"/>
      <c r="U902" s="116"/>
    </row>
    <row r="903" spans="1:21" ht="15.75" customHeight="1">
      <c r="A903" s="113"/>
      <c r="B903" s="114"/>
      <c r="C903" s="115"/>
      <c r="D903" s="116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6"/>
      <c r="Q903" s="115"/>
      <c r="R903" s="117"/>
      <c r="S903" s="116"/>
      <c r="T903" s="116"/>
      <c r="U903" s="116"/>
    </row>
    <row r="904" spans="1:21" ht="15.75" customHeight="1">
      <c r="A904" s="113"/>
      <c r="B904" s="114"/>
      <c r="C904" s="115"/>
      <c r="D904" s="116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6"/>
      <c r="Q904" s="115"/>
      <c r="R904" s="117"/>
      <c r="S904" s="116"/>
      <c r="T904" s="116"/>
      <c r="U904" s="116"/>
    </row>
    <row r="905" spans="1:21" ht="15.75" customHeight="1">
      <c r="A905" s="113"/>
      <c r="B905" s="114"/>
      <c r="C905" s="115"/>
      <c r="D905" s="116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6"/>
      <c r="Q905" s="115"/>
      <c r="R905" s="117"/>
      <c r="S905" s="116"/>
      <c r="T905" s="116"/>
      <c r="U905" s="116"/>
    </row>
    <row r="906" spans="1:21" ht="15.75" customHeight="1">
      <c r="A906" s="113"/>
      <c r="B906" s="114"/>
      <c r="C906" s="115"/>
      <c r="D906" s="116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6"/>
      <c r="Q906" s="115"/>
      <c r="R906" s="117"/>
      <c r="S906" s="116"/>
      <c r="T906" s="116"/>
      <c r="U906" s="116"/>
    </row>
    <row r="907" spans="1:21" ht="15.75" customHeight="1">
      <c r="A907" s="113"/>
      <c r="B907" s="114"/>
      <c r="C907" s="115"/>
      <c r="D907" s="116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6"/>
      <c r="Q907" s="115"/>
      <c r="R907" s="117"/>
      <c r="S907" s="116"/>
      <c r="T907" s="116"/>
      <c r="U907" s="116"/>
    </row>
    <row r="908" spans="1:21" ht="15.75" customHeight="1">
      <c r="A908" s="113"/>
      <c r="B908" s="114"/>
      <c r="C908" s="115"/>
      <c r="D908" s="116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6"/>
      <c r="Q908" s="115"/>
      <c r="R908" s="117"/>
      <c r="S908" s="116"/>
      <c r="T908" s="116"/>
      <c r="U908" s="116"/>
    </row>
    <row r="909" spans="1:21" ht="15.75" customHeight="1">
      <c r="A909" s="113"/>
      <c r="B909" s="114"/>
      <c r="C909" s="115"/>
      <c r="D909" s="116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6"/>
      <c r="Q909" s="115"/>
      <c r="R909" s="117"/>
      <c r="S909" s="116"/>
      <c r="T909" s="116"/>
      <c r="U909" s="116"/>
    </row>
    <row r="910" spans="1:21" ht="15.75" customHeight="1">
      <c r="A910" s="113"/>
      <c r="B910" s="114"/>
      <c r="C910" s="115"/>
      <c r="D910" s="116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6"/>
      <c r="Q910" s="115"/>
      <c r="R910" s="117"/>
      <c r="S910" s="116"/>
      <c r="T910" s="116"/>
      <c r="U910" s="116"/>
    </row>
    <row r="911" spans="1:21" ht="15.75" customHeight="1">
      <c r="A911" s="113"/>
      <c r="B911" s="114"/>
      <c r="C911" s="115"/>
      <c r="D911" s="116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6"/>
      <c r="Q911" s="115"/>
      <c r="R911" s="117"/>
      <c r="S911" s="116"/>
      <c r="T911" s="116"/>
      <c r="U911" s="116"/>
    </row>
    <row r="912" spans="1:21" ht="15.75" customHeight="1">
      <c r="A912" s="113"/>
      <c r="B912" s="114"/>
      <c r="C912" s="115"/>
      <c r="D912" s="116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6"/>
      <c r="Q912" s="115"/>
      <c r="R912" s="117"/>
      <c r="S912" s="116"/>
      <c r="T912" s="116"/>
      <c r="U912" s="116"/>
    </row>
    <row r="913" spans="1:21" ht="15.75" customHeight="1">
      <c r="A913" s="113"/>
      <c r="B913" s="114"/>
      <c r="C913" s="115"/>
      <c r="D913" s="116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6"/>
      <c r="Q913" s="115"/>
      <c r="R913" s="117"/>
      <c r="S913" s="116"/>
      <c r="T913" s="116"/>
      <c r="U913" s="116"/>
    </row>
    <row r="914" spans="1:21" ht="15.75" customHeight="1">
      <c r="A914" s="113"/>
      <c r="B914" s="114"/>
      <c r="C914" s="115"/>
      <c r="D914" s="116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6"/>
      <c r="Q914" s="115"/>
      <c r="R914" s="117"/>
      <c r="S914" s="116"/>
      <c r="T914" s="116"/>
      <c r="U914" s="116"/>
    </row>
    <row r="915" spans="1:21" ht="15.75" customHeight="1">
      <c r="A915" s="113"/>
      <c r="B915" s="114"/>
      <c r="C915" s="115"/>
      <c r="D915" s="116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6"/>
      <c r="Q915" s="115"/>
      <c r="R915" s="117"/>
      <c r="S915" s="116"/>
      <c r="T915" s="116"/>
      <c r="U915" s="116"/>
    </row>
    <row r="916" spans="1:21" ht="15.75" customHeight="1">
      <c r="A916" s="113"/>
      <c r="B916" s="114"/>
      <c r="C916" s="115"/>
      <c r="D916" s="116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6"/>
      <c r="Q916" s="115"/>
      <c r="R916" s="117"/>
      <c r="S916" s="116"/>
      <c r="T916" s="116"/>
      <c r="U916" s="116"/>
    </row>
    <row r="917" spans="1:21" ht="15.75" customHeight="1">
      <c r="A917" s="113"/>
      <c r="B917" s="114"/>
      <c r="C917" s="115"/>
      <c r="D917" s="116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6"/>
      <c r="Q917" s="115"/>
      <c r="R917" s="117"/>
      <c r="S917" s="116"/>
      <c r="T917" s="116"/>
      <c r="U917" s="116"/>
    </row>
    <row r="918" spans="1:21" ht="15.75" customHeight="1">
      <c r="A918" s="113"/>
      <c r="B918" s="114"/>
      <c r="C918" s="115"/>
      <c r="D918" s="116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6"/>
      <c r="Q918" s="115"/>
      <c r="R918" s="117"/>
      <c r="S918" s="116"/>
      <c r="T918" s="116"/>
      <c r="U918" s="116"/>
    </row>
    <row r="919" spans="1:21" ht="15.75" customHeight="1">
      <c r="A919" s="113"/>
      <c r="B919" s="114"/>
      <c r="C919" s="115"/>
      <c r="D919" s="116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6"/>
      <c r="Q919" s="115"/>
      <c r="R919" s="117"/>
      <c r="S919" s="116"/>
      <c r="T919" s="116"/>
      <c r="U919" s="116"/>
    </row>
    <row r="920" spans="1:21" ht="15.75" customHeight="1">
      <c r="A920" s="113"/>
      <c r="B920" s="114"/>
      <c r="C920" s="115"/>
      <c r="D920" s="116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6"/>
      <c r="Q920" s="115"/>
      <c r="R920" s="117"/>
      <c r="S920" s="116"/>
      <c r="T920" s="116"/>
      <c r="U920" s="116"/>
    </row>
    <row r="921" spans="1:21" ht="15.75" customHeight="1">
      <c r="A921" s="113"/>
      <c r="B921" s="114"/>
      <c r="C921" s="115"/>
      <c r="D921" s="116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6"/>
      <c r="Q921" s="115"/>
      <c r="R921" s="117"/>
      <c r="S921" s="116"/>
      <c r="T921" s="116"/>
      <c r="U921" s="116"/>
    </row>
    <row r="922" spans="1:21" ht="15.75" customHeight="1">
      <c r="A922" s="113"/>
      <c r="B922" s="114"/>
      <c r="C922" s="115"/>
      <c r="D922" s="116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6"/>
      <c r="Q922" s="115"/>
      <c r="R922" s="117"/>
      <c r="S922" s="116"/>
      <c r="T922" s="116"/>
      <c r="U922" s="116"/>
    </row>
    <row r="923" spans="1:21" ht="15.75" customHeight="1">
      <c r="A923" s="113"/>
      <c r="B923" s="114"/>
      <c r="C923" s="115"/>
      <c r="D923" s="116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6"/>
      <c r="Q923" s="115"/>
      <c r="R923" s="117"/>
      <c r="S923" s="116"/>
      <c r="T923" s="116"/>
      <c r="U923" s="116"/>
    </row>
    <row r="924" spans="1:21" ht="15.75" customHeight="1">
      <c r="A924" s="113"/>
      <c r="B924" s="114"/>
      <c r="C924" s="115"/>
      <c r="D924" s="116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6"/>
      <c r="Q924" s="115"/>
      <c r="R924" s="117"/>
      <c r="S924" s="116"/>
      <c r="T924" s="116"/>
      <c r="U924" s="116"/>
    </row>
    <row r="925" spans="1:21" ht="15.75" customHeight="1">
      <c r="A925" s="113"/>
      <c r="B925" s="114"/>
      <c r="C925" s="115"/>
      <c r="D925" s="116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6"/>
      <c r="Q925" s="115"/>
      <c r="R925" s="117"/>
      <c r="S925" s="116"/>
      <c r="T925" s="116"/>
      <c r="U925" s="116"/>
    </row>
    <row r="926" spans="1:21" ht="15.75" customHeight="1">
      <c r="A926" s="113"/>
      <c r="B926" s="114"/>
      <c r="C926" s="115"/>
      <c r="D926" s="116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6"/>
      <c r="Q926" s="115"/>
      <c r="R926" s="117"/>
      <c r="S926" s="116"/>
      <c r="T926" s="116"/>
      <c r="U926" s="116"/>
    </row>
    <row r="927" spans="1:21" ht="15.75" customHeight="1">
      <c r="A927" s="113"/>
      <c r="B927" s="114"/>
      <c r="C927" s="115"/>
      <c r="D927" s="116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6"/>
      <c r="Q927" s="115"/>
      <c r="R927" s="117"/>
      <c r="S927" s="116"/>
      <c r="T927" s="116"/>
      <c r="U927" s="116"/>
    </row>
    <row r="928" spans="1:21" ht="15.75" customHeight="1">
      <c r="A928" s="113"/>
      <c r="B928" s="114"/>
      <c r="C928" s="115"/>
      <c r="D928" s="116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6"/>
      <c r="Q928" s="115"/>
      <c r="R928" s="117"/>
      <c r="S928" s="116"/>
      <c r="T928" s="116"/>
      <c r="U928" s="116"/>
    </row>
    <row r="929" spans="1:21" ht="15.75" customHeight="1">
      <c r="A929" s="113"/>
      <c r="B929" s="114"/>
      <c r="C929" s="115"/>
      <c r="D929" s="116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6"/>
      <c r="Q929" s="115"/>
      <c r="R929" s="117"/>
      <c r="S929" s="116"/>
      <c r="T929" s="116"/>
      <c r="U929" s="116"/>
    </row>
    <row r="930" spans="1:21" ht="15.75" customHeight="1">
      <c r="A930" s="113"/>
      <c r="B930" s="114"/>
      <c r="C930" s="115"/>
      <c r="D930" s="116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6"/>
      <c r="Q930" s="115"/>
      <c r="R930" s="117"/>
      <c r="S930" s="116"/>
      <c r="T930" s="116"/>
      <c r="U930" s="116"/>
    </row>
    <row r="931" spans="1:21" ht="15.75" customHeight="1">
      <c r="A931" s="113"/>
      <c r="B931" s="114"/>
      <c r="C931" s="115"/>
      <c r="D931" s="116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6"/>
      <c r="Q931" s="115"/>
      <c r="R931" s="117"/>
      <c r="S931" s="116"/>
      <c r="T931" s="116"/>
      <c r="U931" s="116"/>
    </row>
    <row r="932" spans="1:21" ht="15.75" customHeight="1">
      <c r="A932" s="113"/>
      <c r="B932" s="114"/>
      <c r="C932" s="115"/>
      <c r="D932" s="116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6"/>
      <c r="Q932" s="115"/>
      <c r="R932" s="117"/>
      <c r="S932" s="116"/>
      <c r="T932" s="116"/>
      <c r="U932" s="116"/>
    </row>
    <row r="933" spans="1:21" ht="15.75" customHeight="1">
      <c r="A933" s="113"/>
      <c r="B933" s="114"/>
      <c r="C933" s="115"/>
      <c r="D933" s="116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6"/>
      <c r="Q933" s="115"/>
      <c r="R933" s="117"/>
      <c r="S933" s="116"/>
      <c r="T933" s="116"/>
      <c r="U933" s="116"/>
    </row>
    <row r="934" spans="1:21" ht="15.75" customHeight="1">
      <c r="A934" s="113"/>
      <c r="B934" s="114"/>
      <c r="C934" s="115"/>
      <c r="D934" s="116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6"/>
      <c r="Q934" s="115"/>
      <c r="R934" s="117"/>
      <c r="S934" s="116"/>
      <c r="T934" s="116"/>
      <c r="U934" s="116"/>
    </row>
    <row r="935" spans="1:21" ht="15.75" customHeight="1">
      <c r="A935" s="113"/>
      <c r="B935" s="114"/>
      <c r="C935" s="115"/>
      <c r="D935" s="116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6"/>
      <c r="Q935" s="115"/>
      <c r="R935" s="117"/>
      <c r="S935" s="116"/>
      <c r="T935" s="116"/>
      <c r="U935" s="116"/>
    </row>
    <row r="936" spans="1:21" ht="15.75" customHeight="1">
      <c r="A936" s="113"/>
      <c r="B936" s="114"/>
      <c r="C936" s="115"/>
      <c r="D936" s="116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6"/>
      <c r="Q936" s="115"/>
      <c r="R936" s="117"/>
      <c r="S936" s="116"/>
      <c r="T936" s="116"/>
      <c r="U936" s="116"/>
    </row>
    <row r="937" spans="1:21" ht="15.75" customHeight="1">
      <c r="A937" s="113"/>
      <c r="B937" s="114"/>
      <c r="C937" s="115"/>
      <c r="D937" s="116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6"/>
      <c r="Q937" s="115"/>
      <c r="R937" s="117"/>
      <c r="S937" s="116"/>
      <c r="T937" s="116"/>
      <c r="U937" s="116"/>
    </row>
    <row r="938" spans="1:21" ht="15.75" customHeight="1">
      <c r="A938" s="113"/>
      <c r="B938" s="114"/>
      <c r="C938" s="115"/>
      <c r="D938" s="116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6"/>
      <c r="Q938" s="115"/>
      <c r="R938" s="117"/>
      <c r="S938" s="116"/>
      <c r="T938" s="116"/>
      <c r="U938" s="116"/>
    </row>
    <row r="939" spans="1:21" ht="15.75" customHeight="1">
      <c r="A939" s="113"/>
      <c r="B939" s="114"/>
      <c r="C939" s="115"/>
      <c r="D939" s="116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6"/>
      <c r="Q939" s="115"/>
      <c r="R939" s="117"/>
      <c r="S939" s="116"/>
      <c r="T939" s="116"/>
      <c r="U939" s="116"/>
    </row>
    <row r="940" spans="1:21" ht="15.75" customHeight="1">
      <c r="A940" s="113"/>
      <c r="B940" s="114"/>
      <c r="C940" s="115"/>
      <c r="D940" s="116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6"/>
      <c r="Q940" s="115"/>
      <c r="R940" s="117"/>
      <c r="S940" s="116"/>
      <c r="T940" s="116"/>
      <c r="U940" s="116"/>
    </row>
    <row r="941" spans="1:21" ht="15.75" customHeight="1">
      <c r="A941" s="113"/>
      <c r="B941" s="114"/>
      <c r="C941" s="115"/>
      <c r="D941" s="116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6"/>
      <c r="Q941" s="115"/>
      <c r="R941" s="117"/>
      <c r="S941" s="116"/>
      <c r="T941" s="116"/>
      <c r="U941" s="116"/>
    </row>
    <row r="942" spans="1:21" ht="15.75" customHeight="1">
      <c r="A942" s="113"/>
      <c r="B942" s="114"/>
      <c r="C942" s="115"/>
      <c r="D942" s="116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6"/>
      <c r="Q942" s="115"/>
      <c r="R942" s="117"/>
      <c r="S942" s="116"/>
      <c r="T942" s="116"/>
      <c r="U942" s="116"/>
    </row>
    <row r="943" spans="1:21" ht="15.75" customHeight="1">
      <c r="A943" s="113"/>
      <c r="B943" s="114"/>
      <c r="C943" s="115"/>
      <c r="D943" s="116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6"/>
      <c r="Q943" s="115"/>
      <c r="R943" s="117"/>
      <c r="S943" s="116"/>
      <c r="T943" s="116"/>
      <c r="U943" s="116"/>
    </row>
    <row r="944" spans="1:21" ht="15.75" customHeight="1">
      <c r="A944" s="113"/>
      <c r="B944" s="114"/>
      <c r="C944" s="115"/>
      <c r="D944" s="116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6"/>
      <c r="Q944" s="115"/>
      <c r="R944" s="117"/>
      <c r="S944" s="116"/>
      <c r="T944" s="116"/>
      <c r="U944" s="116"/>
    </row>
    <row r="945" spans="1:21" ht="15.75" customHeight="1">
      <c r="A945" s="113"/>
      <c r="B945" s="114"/>
      <c r="C945" s="115"/>
      <c r="D945" s="116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6"/>
      <c r="Q945" s="115"/>
      <c r="R945" s="117"/>
      <c r="S945" s="116"/>
      <c r="T945" s="116"/>
      <c r="U945" s="116"/>
    </row>
    <row r="946" spans="1:21" ht="15.75" customHeight="1">
      <c r="A946" s="113"/>
      <c r="B946" s="114"/>
      <c r="C946" s="115"/>
      <c r="D946" s="116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6"/>
      <c r="Q946" s="115"/>
      <c r="R946" s="117"/>
      <c r="S946" s="116"/>
      <c r="T946" s="116"/>
      <c r="U946" s="116"/>
    </row>
    <row r="947" spans="1:21" ht="15.75" customHeight="1">
      <c r="A947" s="113"/>
      <c r="B947" s="114"/>
      <c r="C947" s="115"/>
      <c r="D947" s="116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6"/>
      <c r="Q947" s="115"/>
      <c r="R947" s="117"/>
      <c r="S947" s="116"/>
      <c r="T947" s="116"/>
      <c r="U947" s="116"/>
    </row>
    <row r="948" spans="1:21" ht="15.75" customHeight="1">
      <c r="A948" s="113"/>
      <c r="B948" s="114"/>
      <c r="C948" s="115"/>
      <c r="D948" s="116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6"/>
      <c r="Q948" s="115"/>
      <c r="R948" s="117"/>
      <c r="S948" s="116"/>
      <c r="T948" s="116"/>
      <c r="U948" s="116"/>
    </row>
    <row r="949" spans="1:21" ht="15.75" customHeight="1">
      <c r="A949" s="113"/>
      <c r="B949" s="114"/>
      <c r="C949" s="115"/>
      <c r="D949" s="116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6"/>
      <c r="Q949" s="115"/>
      <c r="R949" s="117"/>
      <c r="S949" s="116"/>
      <c r="T949" s="116"/>
      <c r="U949" s="116"/>
    </row>
    <row r="950" spans="1:21" ht="15.75" customHeight="1">
      <c r="A950" s="113"/>
      <c r="B950" s="114"/>
      <c r="C950" s="115"/>
      <c r="D950" s="116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6"/>
      <c r="Q950" s="115"/>
      <c r="R950" s="117"/>
      <c r="S950" s="116"/>
      <c r="T950" s="116"/>
      <c r="U950" s="116"/>
    </row>
    <row r="951" spans="1:21" ht="15.75" customHeight="1">
      <c r="A951" s="113"/>
      <c r="B951" s="114"/>
      <c r="C951" s="115"/>
      <c r="D951" s="116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6"/>
      <c r="Q951" s="115"/>
      <c r="R951" s="117"/>
      <c r="S951" s="116"/>
      <c r="T951" s="116"/>
      <c r="U951" s="116"/>
    </row>
    <row r="952" spans="1:21" ht="15.75" customHeight="1">
      <c r="A952" s="113"/>
      <c r="B952" s="114"/>
      <c r="C952" s="115"/>
      <c r="D952" s="116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6"/>
      <c r="Q952" s="115"/>
      <c r="R952" s="117"/>
      <c r="S952" s="116"/>
      <c r="T952" s="116"/>
      <c r="U952" s="116"/>
    </row>
    <row r="953" spans="1:21" ht="15.75" customHeight="1">
      <c r="A953" s="113"/>
      <c r="B953" s="114"/>
      <c r="C953" s="115"/>
      <c r="D953" s="116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6"/>
      <c r="Q953" s="115"/>
      <c r="R953" s="117"/>
      <c r="S953" s="116"/>
      <c r="T953" s="116"/>
      <c r="U953" s="116"/>
    </row>
    <row r="954" spans="1:21" ht="15.75" customHeight="1">
      <c r="A954" s="113"/>
      <c r="B954" s="114"/>
      <c r="C954" s="115"/>
      <c r="D954" s="116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6"/>
      <c r="Q954" s="115"/>
      <c r="R954" s="117"/>
      <c r="S954" s="116"/>
      <c r="T954" s="116"/>
      <c r="U954" s="116"/>
    </row>
    <row r="955" spans="1:21" ht="15.75" customHeight="1">
      <c r="A955" s="113"/>
      <c r="B955" s="114"/>
      <c r="C955" s="115"/>
      <c r="D955" s="116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6"/>
      <c r="Q955" s="115"/>
      <c r="R955" s="117"/>
      <c r="S955" s="116"/>
      <c r="T955" s="116"/>
      <c r="U955" s="116"/>
    </row>
    <row r="956" spans="1:21" ht="15.75" customHeight="1">
      <c r="A956" s="113"/>
      <c r="B956" s="114"/>
      <c r="C956" s="115"/>
      <c r="D956" s="116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6"/>
      <c r="Q956" s="115"/>
      <c r="R956" s="117"/>
      <c r="S956" s="116"/>
      <c r="T956" s="116"/>
      <c r="U956" s="116"/>
    </row>
    <row r="957" spans="1:21" ht="15.75" customHeight="1">
      <c r="A957" s="113"/>
      <c r="B957" s="114"/>
      <c r="C957" s="115"/>
      <c r="D957" s="116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6"/>
      <c r="Q957" s="115"/>
      <c r="R957" s="117"/>
      <c r="S957" s="116"/>
      <c r="T957" s="116"/>
      <c r="U957" s="116"/>
    </row>
    <row r="958" spans="1:21" ht="15.75" customHeight="1">
      <c r="A958" s="113"/>
      <c r="B958" s="114"/>
      <c r="C958" s="115"/>
      <c r="D958" s="116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6"/>
      <c r="Q958" s="115"/>
      <c r="R958" s="117"/>
      <c r="S958" s="116"/>
      <c r="T958" s="116"/>
      <c r="U958" s="116"/>
    </row>
    <row r="959" spans="1:21" ht="15.75" customHeight="1">
      <c r="A959" s="113"/>
      <c r="B959" s="114"/>
      <c r="C959" s="115"/>
      <c r="D959" s="116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6"/>
      <c r="Q959" s="115"/>
      <c r="R959" s="117"/>
      <c r="S959" s="116"/>
      <c r="T959" s="116"/>
      <c r="U959" s="116"/>
    </row>
    <row r="960" spans="1:21" ht="15.75" customHeight="1">
      <c r="A960" s="113"/>
      <c r="B960" s="114"/>
      <c r="C960" s="115"/>
      <c r="D960" s="116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6"/>
      <c r="Q960" s="115"/>
      <c r="R960" s="117"/>
      <c r="S960" s="116"/>
      <c r="T960" s="116"/>
      <c r="U960" s="116"/>
    </row>
    <row r="961" spans="1:21" ht="15.75" customHeight="1">
      <c r="A961" s="113"/>
      <c r="B961" s="114"/>
      <c r="C961" s="115"/>
      <c r="D961" s="116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6"/>
      <c r="Q961" s="115"/>
      <c r="R961" s="117"/>
      <c r="S961" s="116"/>
      <c r="T961" s="116"/>
      <c r="U961" s="116"/>
    </row>
    <row r="962" spans="1:21" ht="15.75" customHeight="1">
      <c r="A962" s="113"/>
      <c r="B962" s="114"/>
      <c r="C962" s="115"/>
      <c r="D962" s="116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6"/>
      <c r="Q962" s="115"/>
      <c r="R962" s="117"/>
      <c r="S962" s="116"/>
      <c r="T962" s="116"/>
      <c r="U962" s="116"/>
    </row>
    <row r="963" spans="1:21" ht="15.75" customHeight="1">
      <c r="A963" s="113"/>
      <c r="B963" s="114"/>
      <c r="C963" s="115"/>
      <c r="D963" s="116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6"/>
      <c r="Q963" s="115"/>
      <c r="R963" s="117"/>
      <c r="S963" s="116"/>
      <c r="T963" s="116"/>
      <c r="U963" s="116"/>
    </row>
    <row r="964" spans="1:21" ht="15.75" customHeight="1">
      <c r="A964" s="113"/>
      <c r="B964" s="114"/>
      <c r="C964" s="115"/>
      <c r="D964" s="116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6"/>
      <c r="Q964" s="115"/>
      <c r="R964" s="117"/>
      <c r="S964" s="116"/>
      <c r="T964" s="116"/>
      <c r="U964" s="116"/>
    </row>
    <row r="965" spans="1:21" ht="15.75" customHeight="1">
      <c r="A965" s="113"/>
      <c r="B965" s="114"/>
      <c r="C965" s="115"/>
      <c r="D965" s="116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6"/>
      <c r="Q965" s="115"/>
      <c r="R965" s="117"/>
      <c r="S965" s="116"/>
      <c r="T965" s="116"/>
      <c r="U965" s="116"/>
    </row>
    <row r="966" spans="1:21" ht="15.75" customHeight="1">
      <c r="A966" s="113"/>
      <c r="B966" s="114"/>
      <c r="C966" s="115"/>
      <c r="D966" s="116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6"/>
      <c r="Q966" s="115"/>
      <c r="R966" s="117"/>
      <c r="S966" s="116"/>
      <c r="T966" s="116"/>
      <c r="U966" s="116"/>
    </row>
    <row r="967" spans="1:21" ht="15.75" customHeight="1">
      <c r="A967" s="113"/>
      <c r="B967" s="114"/>
      <c r="C967" s="115"/>
      <c r="D967" s="116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6"/>
      <c r="Q967" s="115"/>
      <c r="R967" s="117"/>
      <c r="S967" s="116"/>
      <c r="T967" s="116"/>
      <c r="U967" s="116"/>
    </row>
    <row r="968" spans="1:21" ht="15.75" customHeight="1">
      <c r="A968" s="113"/>
      <c r="B968" s="114"/>
      <c r="C968" s="115"/>
      <c r="D968" s="116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6"/>
      <c r="Q968" s="115"/>
      <c r="R968" s="117"/>
      <c r="S968" s="116"/>
      <c r="T968" s="116"/>
      <c r="U968" s="116"/>
    </row>
    <row r="969" spans="1:21" ht="15.75" customHeight="1">
      <c r="A969" s="113"/>
      <c r="B969" s="114"/>
      <c r="C969" s="115"/>
      <c r="D969" s="116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6"/>
      <c r="Q969" s="115"/>
      <c r="R969" s="117"/>
      <c r="S969" s="116"/>
      <c r="T969" s="116"/>
      <c r="U969" s="116"/>
    </row>
    <row r="970" spans="1:21" ht="15.75" customHeight="1">
      <c r="A970" s="113"/>
      <c r="B970" s="114"/>
      <c r="C970" s="115"/>
      <c r="D970" s="116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6"/>
      <c r="Q970" s="115"/>
      <c r="R970" s="117"/>
      <c r="S970" s="116"/>
      <c r="T970" s="116"/>
      <c r="U970" s="116"/>
    </row>
    <row r="971" spans="1:21" ht="15.75" customHeight="1">
      <c r="A971" s="113"/>
      <c r="B971" s="114"/>
      <c r="C971" s="115"/>
      <c r="D971" s="116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6"/>
      <c r="Q971" s="115"/>
      <c r="R971" s="117"/>
      <c r="S971" s="116"/>
      <c r="T971" s="116"/>
      <c r="U971" s="116"/>
    </row>
    <row r="972" spans="1:21" ht="15.75" customHeight="1">
      <c r="A972" s="113"/>
      <c r="B972" s="114"/>
      <c r="C972" s="115"/>
      <c r="D972" s="116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6"/>
      <c r="Q972" s="115"/>
      <c r="R972" s="117"/>
      <c r="S972" s="116"/>
      <c r="T972" s="116"/>
      <c r="U972" s="116"/>
    </row>
    <row r="973" spans="1:21" ht="15.75" customHeight="1">
      <c r="A973" s="113"/>
      <c r="B973" s="114"/>
      <c r="C973" s="115"/>
      <c r="D973" s="116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6"/>
      <c r="Q973" s="115"/>
      <c r="R973" s="117"/>
      <c r="S973" s="116"/>
      <c r="T973" s="116"/>
      <c r="U973" s="116"/>
    </row>
    <row r="974" spans="1:21" ht="15.75" customHeight="1">
      <c r="A974" s="113"/>
      <c r="B974" s="114"/>
      <c r="C974" s="115"/>
      <c r="D974" s="116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6"/>
      <c r="Q974" s="115"/>
      <c r="R974" s="117"/>
      <c r="S974" s="116"/>
      <c r="T974" s="116"/>
      <c r="U974" s="116"/>
    </row>
    <row r="975" spans="1:21" ht="15.75" customHeight="1">
      <c r="A975" s="113"/>
      <c r="B975" s="114"/>
      <c r="C975" s="115"/>
      <c r="D975" s="116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6"/>
      <c r="Q975" s="115"/>
      <c r="R975" s="117"/>
      <c r="S975" s="116"/>
      <c r="T975" s="116"/>
      <c r="U975" s="116"/>
    </row>
    <row r="976" spans="1:21" ht="15.75" customHeight="1">
      <c r="A976" s="113"/>
      <c r="B976" s="114"/>
      <c r="C976" s="115"/>
      <c r="D976" s="116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6"/>
      <c r="Q976" s="115"/>
      <c r="R976" s="117"/>
      <c r="S976" s="116"/>
      <c r="T976" s="116"/>
      <c r="U976" s="116"/>
    </row>
    <row r="977" spans="1:21" ht="15.75" customHeight="1">
      <c r="A977" s="113"/>
      <c r="B977" s="114"/>
      <c r="C977" s="115"/>
      <c r="D977" s="116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6"/>
      <c r="Q977" s="115"/>
      <c r="R977" s="117"/>
      <c r="S977" s="116"/>
      <c r="T977" s="116"/>
      <c r="U977" s="116"/>
    </row>
    <row r="978" spans="1:21" ht="15.75" customHeight="1">
      <c r="A978" s="113"/>
      <c r="B978" s="114"/>
      <c r="C978" s="115"/>
      <c r="D978" s="116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6"/>
      <c r="Q978" s="115"/>
      <c r="R978" s="117"/>
      <c r="S978" s="116"/>
      <c r="T978" s="116"/>
      <c r="U978" s="116"/>
    </row>
    <row r="979" spans="1:21" ht="15.75" customHeight="1">
      <c r="A979" s="113"/>
      <c r="B979" s="114"/>
      <c r="C979" s="115"/>
      <c r="D979" s="116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6"/>
      <c r="Q979" s="115"/>
      <c r="R979" s="117"/>
      <c r="S979" s="116"/>
      <c r="T979" s="116"/>
      <c r="U979" s="116"/>
    </row>
    <row r="980" spans="1:21" ht="15.75" customHeight="1">
      <c r="A980" s="113"/>
      <c r="B980" s="114"/>
      <c r="C980" s="115"/>
      <c r="D980" s="116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6"/>
      <c r="Q980" s="115"/>
      <c r="R980" s="117"/>
      <c r="S980" s="116"/>
      <c r="T980" s="116"/>
      <c r="U980" s="116"/>
    </row>
    <row r="981" spans="1:21" ht="15.75" customHeight="1">
      <c r="A981" s="113"/>
      <c r="B981" s="114"/>
      <c r="C981" s="115"/>
      <c r="D981" s="116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6"/>
      <c r="Q981" s="115"/>
      <c r="R981" s="117"/>
      <c r="S981" s="116"/>
      <c r="T981" s="116"/>
      <c r="U981" s="116"/>
    </row>
    <row r="982" spans="1:21" ht="15.75" customHeight="1">
      <c r="A982" s="113"/>
      <c r="B982" s="114"/>
      <c r="C982" s="115"/>
      <c r="D982" s="116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6"/>
      <c r="Q982" s="115"/>
      <c r="R982" s="117"/>
      <c r="S982" s="116"/>
      <c r="T982" s="116"/>
      <c r="U982" s="116"/>
    </row>
    <row r="983" spans="1:21" ht="15.75" customHeight="1">
      <c r="A983" s="113"/>
      <c r="B983" s="114"/>
      <c r="C983" s="115"/>
      <c r="D983" s="116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6"/>
      <c r="Q983" s="115"/>
      <c r="R983" s="117"/>
      <c r="S983" s="116"/>
      <c r="T983" s="116"/>
      <c r="U983" s="116"/>
    </row>
    <row r="984" spans="1:21" ht="15.75" customHeight="1">
      <c r="A984" s="113"/>
      <c r="B984" s="114"/>
      <c r="C984" s="115"/>
      <c r="D984" s="116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5"/>
      <c r="P984" s="116"/>
      <c r="Q984" s="115"/>
      <c r="R984" s="117"/>
      <c r="S984" s="116"/>
      <c r="T984" s="116"/>
      <c r="U984" s="116"/>
    </row>
    <row r="985" spans="1:21" ht="15.75" customHeight="1">
      <c r="A985" s="113"/>
      <c r="B985" s="114"/>
      <c r="C985" s="115"/>
      <c r="D985" s="116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5"/>
      <c r="P985" s="116"/>
      <c r="Q985" s="115"/>
      <c r="R985" s="117"/>
      <c r="S985" s="116"/>
      <c r="T985" s="116"/>
      <c r="U985" s="116"/>
    </row>
    <row r="986" spans="1:21" ht="15.75" customHeight="1">
      <c r="A986" s="113"/>
      <c r="B986" s="114"/>
      <c r="C986" s="115"/>
      <c r="D986" s="116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6"/>
      <c r="Q986" s="115"/>
      <c r="R986" s="117"/>
      <c r="S986" s="116"/>
      <c r="T986" s="116"/>
      <c r="U986" s="116"/>
    </row>
    <row r="987" spans="1:21" ht="15.75" customHeight="1">
      <c r="A987" s="113"/>
      <c r="B987" s="114"/>
      <c r="C987" s="115"/>
      <c r="D987" s="116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5"/>
      <c r="P987" s="116"/>
      <c r="Q987" s="115"/>
      <c r="R987" s="117"/>
      <c r="S987" s="116"/>
      <c r="T987" s="116"/>
      <c r="U987" s="116"/>
    </row>
    <row r="988" spans="1:21" ht="15.75" customHeight="1">
      <c r="A988" s="113"/>
      <c r="B988" s="114"/>
      <c r="C988" s="115"/>
      <c r="D988" s="116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5"/>
      <c r="P988" s="116"/>
      <c r="Q988" s="115"/>
      <c r="R988" s="117"/>
      <c r="S988" s="116"/>
      <c r="T988" s="116"/>
      <c r="U988" s="116"/>
    </row>
    <row r="989" spans="1:21" ht="15.75" customHeight="1">
      <c r="A989" s="113"/>
      <c r="B989" s="114"/>
      <c r="C989" s="115"/>
      <c r="D989" s="116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5"/>
      <c r="P989" s="116"/>
      <c r="Q989" s="115"/>
      <c r="R989" s="117"/>
      <c r="S989" s="116"/>
      <c r="T989" s="116"/>
      <c r="U989" s="116"/>
    </row>
    <row r="990" spans="1:21" ht="15.75" customHeight="1">
      <c r="A990" s="113"/>
      <c r="B990" s="114"/>
      <c r="C990" s="115"/>
      <c r="D990" s="116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5"/>
      <c r="P990" s="116"/>
      <c r="Q990" s="115"/>
      <c r="R990" s="117"/>
      <c r="S990" s="116"/>
      <c r="T990" s="116"/>
      <c r="U990" s="116"/>
    </row>
    <row r="991" spans="1:21" ht="15.75" customHeight="1">
      <c r="A991" s="113"/>
      <c r="B991" s="114"/>
      <c r="C991" s="115"/>
      <c r="D991" s="116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5"/>
      <c r="P991" s="116"/>
      <c r="Q991" s="115"/>
      <c r="R991" s="117"/>
      <c r="S991" s="116"/>
      <c r="T991" s="116"/>
      <c r="U991" s="116"/>
    </row>
    <row r="992" spans="1:21" ht="15.75" customHeight="1">
      <c r="A992" s="113"/>
      <c r="B992" s="114"/>
      <c r="C992" s="115"/>
      <c r="D992" s="116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5"/>
      <c r="P992" s="116"/>
      <c r="Q992" s="115"/>
      <c r="R992" s="117"/>
      <c r="S992" s="116"/>
      <c r="T992" s="116"/>
      <c r="U992" s="116"/>
    </row>
    <row r="993" spans="1:21" ht="15.75" customHeight="1">
      <c r="A993" s="113"/>
      <c r="B993" s="114"/>
      <c r="C993" s="115"/>
      <c r="D993" s="116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5"/>
      <c r="P993" s="116"/>
      <c r="Q993" s="115"/>
      <c r="R993" s="117"/>
      <c r="S993" s="116"/>
      <c r="T993" s="116"/>
      <c r="U993" s="116"/>
    </row>
    <row r="994" spans="1:21" ht="15.75" customHeight="1">
      <c r="A994" s="113"/>
      <c r="B994" s="114"/>
      <c r="C994" s="115"/>
      <c r="D994" s="116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5"/>
      <c r="P994" s="116"/>
      <c r="Q994" s="115"/>
      <c r="R994" s="117"/>
      <c r="S994" s="116"/>
      <c r="T994" s="116"/>
      <c r="U994" s="116"/>
    </row>
    <row r="995" spans="1:21" ht="15.75" customHeight="1">
      <c r="A995" s="113"/>
      <c r="B995" s="114"/>
      <c r="C995" s="115"/>
      <c r="D995" s="116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5"/>
      <c r="P995" s="116"/>
      <c r="Q995" s="115"/>
      <c r="R995" s="117"/>
      <c r="S995" s="116"/>
      <c r="T995" s="116"/>
      <c r="U995" s="116"/>
    </row>
  </sheetData>
  <autoFilter ref="A4:R4" xr:uid="{00000000-0009-0000-0000-000001000000}">
    <sortState xmlns:xlrd2="http://schemas.microsoft.com/office/spreadsheetml/2017/richdata2" ref="A5:Q20">
      <sortCondition ref="B4"/>
    </sortState>
  </autoFilter>
  <mergeCells count="1">
    <mergeCell ref="E2:M2"/>
  </mergeCells>
  <pageMargins left="0.7" right="0.7" top="0.75" bottom="0.75" header="0.3" footer="0.3"/>
  <ignoredErrors>
    <ignoredError sqref="Q5:Q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850"/>
  <sheetViews>
    <sheetView showGridLines="0" zoomScaleNormal="100" workbookViewId="0">
      <selection activeCell="D44" sqref="D44"/>
    </sheetView>
  </sheetViews>
  <sheetFormatPr baseColWidth="10" defaultColWidth="14.44140625" defaultRowHeight="15" customHeight="1"/>
  <cols>
    <col min="1" max="1" width="10.6640625" style="111" customWidth="1"/>
    <col min="2" max="2" width="62.33203125" style="104" customWidth="1"/>
    <col min="3" max="4" width="14.6640625" style="104" customWidth="1"/>
    <col min="5" max="16384" width="14.44140625" style="104"/>
  </cols>
  <sheetData>
    <row r="1" spans="1:5" ht="15" customHeight="1">
      <c r="A1" s="101"/>
      <c r="B1" s="102"/>
      <c r="C1" s="102"/>
      <c r="D1" s="103"/>
    </row>
    <row r="2" spans="1:5" s="107" customFormat="1" ht="15" customHeight="1">
      <c r="A2" s="105" t="s">
        <v>10</v>
      </c>
      <c r="B2" s="106" t="s">
        <v>11</v>
      </c>
      <c r="C2" s="106" t="s">
        <v>13</v>
      </c>
      <c r="D2" s="106" t="s">
        <v>23</v>
      </c>
    </row>
    <row r="3" spans="1:5" ht="15" customHeight="1">
      <c r="A3" s="112">
        <v>8366</v>
      </c>
      <c r="B3" s="108" t="s">
        <v>84</v>
      </c>
      <c r="C3" s="109">
        <v>20</v>
      </c>
      <c r="D3" s="110">
        <v>29.823562177553367</v>
      </c>
    </row>
    <row r="4" spans="1:5" ht="15" customHeight="1">
      <c r="A4" s="112">
        <v>5172</v>
      </c>
      <c r="B4" s="108" t="s">
        <v>127</v>
      </c>
      <c r="C4" s="109">
        <v>500</v>
      </c>
      <c r="D4" s="110">
        <v>16.810419882626647</v>
      </c>
    </row>
    <row r="5" spans="1:5" ht="15" customHeight="1">
      <c r="A5" s="112">
        <v>9542</v>
      </c>
      <c r="B5" s="108" t="s">
        <v>67</v>
      </c>
      <c r="C5" s="109">
        <v>5</v>
      </c>
      <c r="D5" s="110">
        <v>1353.8787911561137</v>
      </c>
      <c r="E5" s="171"/>
    </row>
    <row r="6" spans="1:5" ht="15" customHeight="1">
      <c r="A6" s="112">
        <v>10861</v>
      </c>
      <c r="B6" s="108" t="s">
        <v>130</v>
      </c>
      <c r="C6" s="109">
        <v>110</v>
      </c>
      <c r="D6" s="110">
        <v>19.626378543168165</v>
      </c>
    </row>
    <row r="7" spans="1:5" ht="15" customHeight="1">
      <c r="A7" s="112">
        <v>7501</v>
      </c>
      <c r="B7" s="108" t="s">
        <v>92</v>
      </c>
      <c r="C7" s="109">
        <v>20</v>
      </c>
      <c r="D7" s="110">
        <v>27.092935597634316</v>
      </c>
    </row>
    <row r="8" spans="1:5" ht="15" customHeight="1">
      <c r="A8" s="112">
        <v>284</v>
      </c>
      <c r="B8" s="108" t="s">
        <v>82</v>
      </c>
      <c r="C8" s="109">
        <v>250</v>
      </c>
      <c r="D8" s="110">
        <v>29.738230096930899</v>
      </c>
    </row>
    <row r="9" spans="1:5" ht="15" customHeight="1">
      <c r="A9" s="112">
        <v>10862</v>
      </c>
      <c r="B9" s="108" t="s">
        <v>131</v>
      </c>
      <c r="C9" s="109">
        <v>110</v>
      </c>
      <c r="D9" s="110">
        <v>18.559727535387289</v>
      </c>
    </row>
    <row r="10" spans="1:5" ht="15" customHeight="1">
      <c r="A10" s="112">
        <v>5174</v>
      </c>
      <c r="B10" s="108" t="s">
        <v>132</v>
      </c>
      <c r="C10" s="109">
        <v>683</v>
      </c>
      <c r="D10" s="110">
        <v>18.943721898188407</v>
      </c>
    </row>
    <row r="11" spans="1:5" ht="15" customHeight="1">
      <c r="A11" s="112">
        <v>9910</v>
      </c>
      <c r="B11" s="108" t="s">
        <v>133</v>
      </c>
      <c r="C11" s="109">
        <v>50</v>
      </c>
      <c r="D11" s="110">
        <v>19.626378543168165</v>
      </c>
    </row>
    <row r="12" spans="1:5" ht="15" customHeight="1">
      <c r="A12" s="112">
        <v>9986</v>
      </c>
      <c r="B12" s="108" t="s">
        <v>134</v>
      </c>
      <c r="C12" s="109">
        <v>40</v>
      </c>
      <c r="D12" s="110">
        <v>14.762449947687362</v>
      </c>
    </row>
    <row r="13" spans="1:5" ht="15" customHeight="1">
      <c r="A13" s="112">
        <v>8518</v>
      </c>
      <c r="B13" s="108" t="s">
        <v>135</v>
      </c>
      <c r="C13" s="109">
        <v>172</v>
      </c>
      <c r="D13" s="110">
        <v>16.98108404387159</v>
      </c>
    </row>
    <row r="14" spans="1:5" ht="15" customHeight="1">
      <c r="A14" s="112">
        <v>113</v>
      </c>
      <c r="B14" s="108" t="s">
        <v>96</v>
      </c>
      <c r="C14" s="109">
        <v>40</v>
      </c>
      <c r="D14" s="110">
        <v>27.092935597634316</v>
      </c>
    </row>
    <row r="15" spans="1:5" ht="15" customHeight="1">
      <c r="A15" s="112">
        <v>114</v>
      </c>
      <c r="B15" s="108" t="s">
        <v>97</v>
      </c>
      <c r="C15" s="109">
        <v>60</v>
      </c>
      <c r="D15" s="110">
        <v>27.09293559763432</v>
      </c>
    </row>
    <row r="16" spans="1:5" ht="15" customHeight="1">
      <c r="A16" s="112">
        <v>4277</v>
      </c>
      <c r="B16" s="108" t="s">
        <v>99</v>
      </c>
      <c r="C16" s="109">
        <v>40</v>
      </c>
      <c r="D16" s="110">
        <v>28.58624700852755</v>
      </c>
    </row>
    <row r="17" spans="1:4" ht="15" customHeight="1">
      <c r="A17" s="112">
        <v>5171</v>
      </c>
      <c r="B17" s="108" t="s">
        <v>136</v>
      </c>
      <c r="C17" s="109">
        <v>500</v>
      </c>
      <c r="D17" s="110">
        <v>31.06087734657919</v>
      </c>
    </row>
    <row r="18" spans="1:4" ht="15" customHeight="1">
      <c r="A18" s="112">
        <v>5173</v>
      </c>
      <c r="B18" s="108" t="s">
        <v>137</v>
      </c>
      <c r="C18" s="109">
        <v>683</v>
      </c>
      <c r="D18" s="110">
        <v>17.493076527606409</v>
      </c>
    </row>
    <row r="19" spans="1:4" ht="15" customHeight="1">
      <c r="A19" s="112">
        <v>9714</v>
      </c>
      <c r="B19" s="108" t="s">
        <v>138</v>
      </c>
      <c r="C19" s="109">
        <v>30</v>
      </c>
      <c r="D19" s="110">
        <v>119.46491287145842</v>
      </c>
    </row>
    <row r="20" spans="1:4" ht="15" customHeight="1">
      <c r="A20" s="112">
        <v>10493</v>
      </c>
      <c r="B20" s="108" t="s">
        <v>139</v>
      </c>
      <c r="C20" s="109">
        <v>40</v>
      </c>
      <c r="D20" s="110">
        <v>119.46491287145844</v>
      </c>
    </row>
    <row r="21" spans="1:4" ht="15" customHeight="1">
      <c r="A21" s="112">
        <v>10494</v>
      </c>
      <c r="B21" s="108" t="s">
        <v>140</v>
      </c>
      <c r="C21" s="109">
        <v>40</v>
      </c>
      <c r="D21" s="110">
        <v>119.46491287145844</v>
      </c>
    </row>
    <row r="22" spans="1:4" ht="15" customHeight="1">
      <c r="A22" s="112">
        <v>9552</v>
      </c>
      <c r="B22" s="108" t="s">
        <v>141</v>
      </c>
      <c r="C22" s="109">
        <v>136</v>
      </c>
      <c r="D22" s="110">
        <v>6.3999060466852731</v>
      </c>
    </row>
    <row r="23" spans="1:4" ht="15" customHeight="1">
      <c r="A23" s="112">
        <v>5566</v>
      </c>
      <c r="B23" s="108" t="s">
        <v>142</v>
      </c>
      <c r="C23" s="109">
        <v>236</v>
      </c>
      <c r="D23" s="110">
        <v>4.2239379908122796</v>
      </c>
    </row>
    <row r="24" spans="1:4" ht="15" customHeight="1">
      <c r="A24" s="112">
        <v>5565</v>
      </c>
      <c r="B24" s="108" t="s">
        <v>143</v>
      </c>
      <c r="C24" s="109">
        <v>236</v>
      </c>
      <c r="D24" s="110">
        <v>4.2239379908122796</v>
      </c>
    </row>
    <row r="25" spans="1:4" ht="15" customHeight="1">
      <c r="A25" s="112">
        <v>5564</v>
      </c>
      <c r="B25" s="108" t="s">
        <v>144</v>
      </c>
      <c r="C25" s="109">
        <v>236</v>
      </c>
      <c r="D25" s="110">
        <v>4.2239379908122796</v>
      </c>
    </row>
    <row r="26" spans="1:4" ht="15" customHeight="1">
      <c r="A26" s="101"/>
      <c r="B26" s="102"/>
      <c r="C26" s="102"/>
      <c r="D26" s="102"/>
    </row>
    <row r="27" spans="1:4" ht="15" customHeight="1">
      <c r="A27" s="101"/>
      <c r="B27" s="102"/>
      <c r="C27" s="102"/>
      <c r="D27" s="102"/>
    </row>
    <row r="28" spans="1:4" ht="15" customHeight="1">
      <c r="A28" s="101"/>
      <c r="B28" s="102"/>
      <c r="C28" s="102"/>
      <c r="D28" s="102"/>
    </row>
    <row r="29" spans="1:4" ht="15" customHeight="1">
      <c r="A29" s="101"/>
      <c r="B29" s="102"/>
      <c r="C29" s="102"/>
      <c r="D29" s="102"/>
    </row>
    <row r="30" spans="1:4" ht="15" customHeight="1">
      <c r="A30" s="101"/>
      <c r="B30" s="102"/>
      <c r="C30" s="102"/>
      <c r="D30" s="102"/>
    </row>
    <row r="31" spans="1:4" ht="15" customHeight="1">
      <c r="A31" s="101"/>
      <c r="B31" s="102"/>
      <c r="C31" s="102"/>
      <c r="D31" s="102"/>
    </row>
    <row r="32" spans="1:4" ht="15" customHeight="1">
      <c r="A32" s="101"/>
      <c r="B32" s="102"/>
      <c r="C32" s="102"/>
      <c r="D32" s="102"/>
    </row>
    <row r="33" spans="1:4" ht="15" customHeight="1">
      <c r="A33" s="101"/>
      <c r="B33" s="102"/>
      <c r="C33" s="102"/>
      <c r="D33" s="102"/>
    </row>
    <row r="34" spans="1:4" ht="15" customHeight="1">
      <c r="A34" s="101"/>
      <c r="B34" s="102"/>
      <c r="C34" s="102"/>
      <c r="D34" s="102"/>
    </row>
    <row r="35" spans="1:4" ht="15" customHeight="1">
      <c r="A35" s="101"/>
      <c r="B35" s="102"/>
      <c r="C35" s="102"/>
      <c r="D35" s="102"/>
    </row>
    <row r="36" spans="1:4" ht="15" customHeight="1">
      <c r="A36" s="101"/>
      <c r="B36" s="102"/>
      <c r="C36" s="102"/>
      <c r="D36" s="102"/>
    </row>
    <row r="37" spans="1:4" ht="15" customHeight="1">
      <c r="A37" s="101"/>
      <c r="B37" s="102"/>
      <c r="C37" s="102"/>
      <c r="D37" s="102"/>
    </row>
    <row r="38" spans="1:4" ht="15" customHeight="1">
      <c r="A38" s="101"/>
      <c r="B38" s="102"/>
      <c r="C38" s="102"/>
      <c r="D38" s="102"/>
    </row>
    <row r="39" spans="1:4" ht="15" customHeight="1">
      <c r="A39" s="101"/>
      <c r="B39" s="102"/>
      <c r="C39" s="102"/>
      <c r="D39" s="102"/>
    </row>
    <row r="40" spans="1:4" ht="15" customHeight="1">
      <c r="A40" s="101"/>
      <c r="B40" s="102"/>
      <c r="C40" s="102"/>
      <c r="D40" s="102"/>
    </row>
    <row r="41" spans="1:4" ht="15" customHeight="1">
      <c r="A41" s="101"/>
      <c r="B41" s="102"/>
      <c r="C41" s="102"/>
      <c r="D41" s="102"/>
    </row>
    <row r="42" spans="1:4" ht="15" customHeight="1">
      <c r="A42" s="101"/>
      <c r="B42" s="102"/>
      <c r="C42" s="102"/>
      <c r="D42" s="102"/>
    </row>
    <row r="43" spans="1:4" ht="15" customHeight="1">
      <c r="A43" s="101"/>
      <c r="B43" s="102"/>
      <c r="C43" s="102"/>
      <c r="D43" s="102"/>
    </row>
    <row r="44" spans="1:4" ht="15" customHeight="1">
      <c r="A44" s="101"/>
      <c r="B44" s="102"/>
      <c r="C44" s="102"/>
      <c r="D44" s="102"/>
    </row>
    <row r="45" spans="1:4" ht="15" customHeight="1">
      <c r="A45" s="101"/>
      <c r="B45" s="102"/>
      <c r="C45" s="102"/>
      <c r="D45" s="102"/>
    </row>
    <row r="46" spans="1:4" ht="15" customHeight="1">
      <c r="A46" s="101"/>
      <c r="B46" s="102"/>
      <c r="C46" s="102"/>
      <c r="D46" s="102"/>
    </row>
    <row r="47" spans="1:4" ht="15" customHeight="1">
      <c r="A47" s="101"/>
      <c r="B47" s="102"/>
      <c r="C47" s="102"/>
      <c r="D47" s="102"/>
    </row>
    <row r="48" spans="1:4" ht="15" customHeight="1">
      <c r="A48" s="101"/>
      <c r="B48" s="102"/>
      <c r="C48" s="102"/>
      <c r="D48" s="102"/>
    </row>
    <row r="49" spans="1:4" ht="15" customHeight="1">
      <c r="A49" s="101"/>
      <c r="B49" s="102"/>
      <c r="C49" s="102"/>
      <c r="D49" s="102"/>
    </row>
    <row r="50" spans="1:4" ht="15" customHeight="1">
      <c r="A50" s="101"/>
      <c r="B50" s="102"/>
      <c r="C50" s="102"/>
      <c r="D50" s="102"/>
    </row>
    <row r="51" spans="1:4" ht="15" customHeight="1">
      <c r="A51" s="101"/>
      <c r="B51" s="102"/>
      <c r="C51" s="102"/>
      <c r="D51" s="102"/>
    </row>
    <row r="52" spans="1:4" ht="15" customHeight="1">
      <c r="A52" s="101"/>
      <c r="B52" s="102"/>
      <c r="C52" s="102"/>
      <c r="D52" s="102"/>
    </row>
    <row r="53" spans="1:4" ht="15" customHeight="1">
      <c r="A53" s="101"/>
      <c r="B53" s="102"/>
      <c r="C53" s="102"/>
      <c r="D53" s="102"/>
    </row>
    <row r="54" spans="1:4" ht="15" customHeight="1">
      <c r="A54" s="101"/>
      <c r="B54" s="102"/>
      <c r="C54" s="102"/>
      <c r="D54" s="102"/>
    </row>
    <row r="55" spans="1:4" ht="15" customHeight="1">
      <c r="A55" s="101"/>
      <c r="B55" s="102"/>
      <c r="C55" s="102"/>
      <c r="D55" s="102"/>
    </row>
    <row r="56" spans="1:4" ht="15" customHeight="1">
      <c r="A56" s="101"/>
      <c r="B56" s="102"/>
      <c r="C56" s="102"/>
      <c r="D56" s="102"/>
    </row>
    <row r="57" spans="1:4" ht="15" customHeight="1">
      <c r="A57" s="101"/>
      <c r="B57" s="102"/>
      <c r="C57" s="102"/>
      <c r="D57" s="102"/>
    </row>
    <row r="58" spans="1:4" ht="15" customHeight="1">
      <c r="A58" s="101"/>
      <c r="B58" s="102"/>
      <c r="C58" s="102"/>
      <c r="D58" s="102"/>
    </row>
    <row r="59" spans="1:4" ht="15" customHeight="1">
      <c r="A59" s="101"/>
      <c r="B59" s="102"/>
      <c r="C59" s="102"/>
      <c r="D59" s="102"/>
    </row>
    <row r="60" spans="1:4" ht="15" customHeight="1">
      <c r="A60" s="101"/>
      <c r="B60" s="102"/>
      <c r="C60" s="102"/>
      <c r="D60" s="102"/>
    </row>
    <row r="61" spans="1:4" ht="15" customHeight="1">
      <c r="A61" s="101"/>
      <c r="B61" s="102"/>
      <c r="C61" s="102"/>
      <c r="D61" s="102"/>
    </row>
    <row r="62" spans="1:4" ht="15" customHeight="1">
      <c r="A62" s="101"/>
      <c r="B62" s="102"/>
      <c r="C62" s="102"/>
      <c r="D62" s="102"/>
    </row>
    <row r="63" spans="1:4" ht="15" customHeight="1">
      <c r="A63" s="101"/>
      <c r="B63" s="102"/>
      <c r="C63" s="102"/>
      <c r="D63" s="102"/>
    </row>
    <row r="64" spans="1:4" ht="15" customHeight="1">
      <c r="A64" s="101"/>
      <c r="B64" s="102"/>
      <c r="C64" s="102"/>
      <c r="D64" s="102"/>
    </row>
    <row r="65" spans="1:4" ht="15" customHeight="1">
      <c r="A65" s="101"/>
      <c r="B65" s="102"/>
      <c r="C65" s="102"/>
      <c r="D65" s="102"/>
    </row>
    <row r="66" spans="1:4" ht="15" customHeight="1">
      <c r="A66" s="101"/>
      <c r="B66" s="102"/>
      <c r="C66" s="102"/>
      <c r="D66" s="102"/>
    </row>
    <row r="67" spans="1:4" ht="15" customHeight="1">
      <c r="A67" s="101"/>
      <c r="B67" s="102"/>
      <c r="C67" s="102"/>
      <c r="D67" s="102"/>
    </row>
    <row r="68" spans="1:4" ht="15" customHeight="1">
      <c r="A68" s="101"/>
      <c r="B68" s="102"/>
      <c r="C68" s="102"/>
      <c r="D68" s="102"/>
    </row>
    <row r="69" spans="1:4" ht="15" customHeight="1">
      <c r="A69" s="101"/>
      <c r="B69" s="102"/>
      <c r="C69" s="102"/>
      <c r="D69" s="102"/>
    </row>
    <row r="70" spans="1:4" ht="15" customHeight="1">
      <c r="A70" s="101"/>
      <c r="B70" s="102"/>
      <c r="C70" s="102"/>
      <c r="D70" s="102"/>
    </row>
    <row r="71" spans="1:4" ht="15" customHeight="1">
      <c r="A71" s="101"/>
      <c r="B71" s="102"/>
      <c r="C71" s="102"/>
      <c r="D71" s="102"/>
    </row>
    <row r="72" spans="1:4" ht="15" customHeight="1">
      <c r="A72" s="101"/>
      <c r="B72" s="102"/>
      <c r="C72" s="102"/>
      <c r="D72" s="102"/>
    </row>
    <row r="73" spans="1:4" ht="15" customHeight="1">
      <c r="A73" s="101"/>
      <c r="B73" s="102"/>
      <c r="C73" s="102"/>
      <c r="D73" s="102"/>
    </row>
    <row r="74" spans="1:4" ht="15" customHeight="1">
      <c r="A74" s="101"/>
      <c r="B74" s="102"/>
      <c r="C74" s="102"/>
      <c r="D74" s="102"/>
    </row>
    <row r="75" spans="1:4" ht="15" customHeight="1">
      <c r="A75" s="101"/>
      <c r="B75" s="102"/>
      <c r="C75" s="102"/>
      <c r="D75" s="102"/>
    </row>
    <row r="76" spans="1:4" ht="15" customHeight="1">
      <c r="A76" s="101"/>
      <c r="B76" s="102"/>
      <c r="C76" s="102"/>
      <c r="D76" s="102"/>
    </row>
    <row r="77" spans="1:4" ht="15" customHeight="1">
      <c r="A77" s="101"/>
      <c r="B77" s="102"/>
      <c r="C77" s="102"/>
      <c r="D77" s="102"/>
    </row>
    <row r="78" spans="1:4" ht="15" customHeight="1">
      <c r="A78" s="101"/>
      <c r="B78" s="102"/>
      <c r="C78" s="102"/>
      <c r="D78" s="102"/>
    </row>
    <row r="79" spans="1:4" ht="15" customHeight="1">
      <c r="A79" s="101"/>
      <c r="B79" s="102"/>
      <c r="C79" s="102"/>
      <c r="D79" s="102"/>
    </row>
    <row r="80" spans="1:4" ht="15" customHeight="1">
      <c r="A80" s="101"/>
      <c r="B80" s="102"/>
      <c r="C80" s="102"/>
      <c r="D80" s="102"/>
    </row>
    <row r="81" spans="1:4" ht="15" customHeight="1">
      <c r="A81" s="101"/>
      <c r="B81" s="102"/>
      <c r="C81" s="102"/>
      <c r="D81" s="102"/>
    </row>
    <row r="82" spans="1:4" ht="15" customHeight="1">
      <c r="A82" s="101"/>
      <c r="B82" s="102"/>
      <c r="C82" s="102"/>
      <c r="D82" s="102"/>
    </row>
    <row r="83" spans="1:4" ht="15" customHeight="1">
      <c r="A83" s="101"/>
      <c r="B83" s="102"/>
      <c r="C83" s="102"/>
      <c r="D83" s="102"/>
    </row>
    <row r="84" spans="1:4" ht="15" customHeight="1">
      <c r="A84" s="101"/>
      <c r="B84" s="102"/>
      <c r="C84" s="102"/>
      <c r="D84" s="102"/>
    </row>
    <row r="85" spans="1:4" ht="15" customHeight="1">
      <c r="A85" s="101"/>
      <c r="B85" s="102"/>
      <c r="C85" s="102"/>
      <c r="D85" s="102"/>
    </row>
    <row r="86" spans="1:4" ht="15" customHeight="1">
      <c r="A86" s="101"/>
      <c r="B86" s="102"/>
      <c r="C86" s="102"/>
      <c r="D86" s="102"/>
    </row>
    <row r="87" spans="1:4" ht="15" customHeight="1">
      <c r="A87" s="101"/>
      <c r="B87" s="102"/>
      <c r="C87" s="102"/>
      <c r="D87" s="102"/>
    </row>
    <row r="88" spans="1:4" ht="15" customHeight="1">
      <c r="A88" s="101"/>
      <c r="B88" s="102"/>
      <c r="C88" s="102"/>
      <c r="D88" s="102"/>
    </row>
    <row r="89" spans="1:4" ht="15" customHeight="1">
      <c r="A89" s="101"/>
      <c r="B89" s="102"/>
      <c r="C89" s="102"/>
      <c r="D89" s="102"/>
    </row>
    <row r="90" spans="1:4" ht="15" customHeight="1">
      <c r="A90" s="101"/>
      <c r="B90" s="102"/>
      <c r="C90" s="102"/>
      <c r="D90" s="102"/>
    </row>
    <row r="91" spans="1:4" ht="15" customHeight="1">
      <c r="A91" s="101"/>
      <c r="B91" s="102"/>
      <c r="C91" s="102"/>
      <c r="D91" s="102"/>
    </row>
    <row r="92" spans="1:4" ht="15" customHeight="1">
      <c r="A92" s="101"/>
      <c r="B92" s="102"/>
      <c r="C92" s="102"/>
      <c r="D92" s="102"/>
    </row>
    <row r="93" spans="1:4" ht="15" customHeight="1">
      <c r="A93" s="101"/>
      <c r="B93" s="102"/>
      <c r="C93" s="102"/>
      <c r="D93" s="102"/>
    </row>
    <row r="94" spans="1:4" ht="15" customHeight="1">
      <c r="A94" s="101"/>
      <c r="B94" s="102"/>
      <c r="C94" s="102"/>
      <c r="D94" s="102"/>
    </row>
    <row r="95" spans="1:4" ht="15" customHeight="1">
      <c r="A95" s="101"/>
      <c r="B95" s="102"/>
      <c r="C95" s="102"/>
      <c r="D95" s="102"/>
    </row>
    <row r="96" spans="1:4" ht="15" customHeight="1">
      <c r="A96" s="101"/>
      <c r="B96" s="102"/>
      <c r="C96" s="102"/>
      <c r="D96" s="102"/>
    </row>
    <row r="97" spans="1:4" ht="15" customHeight="1">
      <c r="A97" s="101"/>
      <c r="B97" s="102"/>
      <c r="C97" s="102"/>
      <c r="D97" s="102"/>
    </row>
    <row r="98" spans="1:4" ht="15" customHeight="1">
      <c r="A98" s="101"/>
      <c r="B98" s="102"/>
      <c r="C98" s="102"/>
      <c r="D98" s="102"/>
    </row>
    <row r="99" spans="1:4" ht="15" customHeight="1">
      <c r="A99" s="101"/>
      <c r="B99" s="102"/>
      <c r="C99" s="102"/>
      <c r="D99" s="102"/>
    </row>
    <row r="100" spans="1:4" ht="15" customHeight="1">
      <c r="A100" s="101"/>
      <c r="B100" s="102"/>
      <c r="C100" s="102"/>
      <c r="D100" s="102"/>
    </row>
    <row r="101" spans="1:4" ht="15" customHeight="1">
      <c r="A101" s="101"/>
      <c r="B101" s="102"/>
      <c r="C101" s="102"/>
      <c r="D101" s="102"/>
    </row>
    <row r="102" spans="1:4" ht="15" customHeight="1">
      <c r="A102" s="101"/>
      <c r="B102" s="102"/>
      <c r="C102" s="102"/>
      <c r="D102" s="102"/>
    </row>
    <row r="103" spans="1:4" ht="15" customHeight="1">
      <c r="A103" s="101"/>
      <c r="B103" s="102"/>
      <c r="C103" s="102"/>
      <c r="D103" s="102"/>
    </row>
    <row r="104" spans="1:4" ht="15" customHeight="1">
      <c r="A104" s="101"/>
      <c r="B104" s="102"/>
      <c r="C104" s="102"/>
      <c r="D104" s="102"/>
    </row>
    <row r="105" spans="1:4" ht="15" customHeight="1">
      <c r="A105" s="101"/>
      <c r="B105" s="102"/>
      <c r="C105" s="102"/>
      <c r="D105" s="102"/>
    </row>
    <row r="106" spans="1:4" ht="15" customHeight="1">
      <c r="A106" s="101"/>
      <c r="B106" s="102"/>
      <c r="C106" s="102"/>
      <c r="D106" s="102"/>
    </row>
    <row r="107" spans="1:4" ht="15" customHeight="1">
      <c r="A107" s="101"/>
      <c r="B107" s="102"/>
      <c r="C107" s="102"/>
      <c r="D107" s="102"/>
    </row>
    <row r="108" spans="1:4" ht="15" customHeight="1">
      <c r="A108" s="101"/>
      <c r="B108" s="102"/>
      <c r="C108" s="102"/>
      <c r="D108" s="102"/>
    </row>
    <row r="109" spans="1:4" ht="15" customHeight="1">
      <c r="A109" s="101"/>
      <c r="B109" s="102"/>
      <c r="C109" s="102"/>
      <c r="D109" s="102"/>
    </row>
    <row r="110" spans="1:4" ht="15" customHeight="1">
      <c r="A110" s="101"/>
      <c r="B110" s="102"/>
      <c r="C110" s="102"/>
      <c r="D110" s="102"/>
    </row>
    <row r="111" spans="1:4" ht="15" customHeight="1">
      <c r="A111" s="101"/>
      <c r="B111" s="102"/>
      <c r="C111" s="102"/>
      <c r="D111" s="102"/>
    </row>
    <row r="112" spans="1:4" ht="15" customHeight="1">
      <c r="A112" s="101"/>
      <c r="B112" s="102"/>
      <c r="C112" s="102"/>
      <c r="D112" s="102"/>
    </row>
    <row r="113" spans="1:4" ht="15" customHeight="1">
      <c r="A113" s="101"/>
      <c r="B113" s="102"/>
      <c r="C113" s="102"/>
      <c r="D113" s="102"/>
    </row>
    <row r="114" spans="1:4" ht="15" customHeight="1">
      <c r="A114" s="101"/>
      <c r="B114" s="102"/>
      <c r="C114" s="102"/>
      <c r="D114" s="102"/>
    </row>
    <row r="115" spans="1:4" ht="15" customHeight="1">
      <c r="A115" s="101"/>
      <c r="B115" s="102"/>
      <c r="C115" s="102"/>
      <c r="D115" s="102"/>
    </row>
    <row r="116" spans="1:4" ht="15" customHeight="1">
      <c r="A116" s="101"/>
      <c r="B116" s="102"/>
      <c r="C116" s="102"/>
      <c r="D116" s="102"/>
    </row>
    <row r="117" spans="1:4" ht="15" customHeight="1">
      <c r="A117" s="101"/>
      <c r="B117" s="102"/>
      <c r="C117" s="102"/>
      <c r="D117" s="102"/>
    </row>
    <row r="118" spans="1:4" ht="15" customHeight="1">
      <c r="A118" s="101"/>
      <c r="B118" s="102"/>
      <c r="C118" s="102"/>
      <c r="D118" s="102"/>
    </row>
    <row r="119" spans="1:4" ht="15" customHeight="1">
      <c r="A119" s="101"/>
      <c r="B119" s="102"/>
      <c r="C119" s="102"/>
      <c r="D119" s="102"/>
    </row>
    <row r="120" spans="1:4" ht="15" customHeight="1">
      <c r="A120" s="101"/>
      <c r="B120" s="102"/>
      <c r="C120" s="102"/>
      <c r="D120" s="102"/>
    </row>
    <row r="121" spans="1:4" ht="15" customHeight="1">
      <c r="A121" s="101"/>
      <c r="B121" s="102"/>
      <c r="C121" s="102"/>
      <c r="D121" s="102"/>
    </row>
    <row r="122" spans="1:4" ht="15" customHeight="1">
      <c r="A122" s="101"/>
      <c r="B122" s="102"/>
      <c r="C122" s="102"/>
      <c r="D122" s="102"/>
    </row>
    <row r="123" spans="1:4" ht="15" customHeight="1">
      <c r="A123" s="101"/>
      <c r="B123" s="102"/>
      <c r="C123" s="102"/>
      <c r="D123" s="102"/>
    </row>
    <row r="124" spans="1:4" ht="15" customHeight="1">
      <c r="A124" s="101"/>
      <c r="B124" s="102"/>
      <c r="C124" s="102"/>
      <c r="D124" s="102"/>
    </row>
    <row r="125" spans="1:4" ht="15" customHeight="1">
      <c r="A125" s="101"/>
      <c r="B125" s="102"/>
      <c r="C125" s="102"/>
      <c r="D125" s="102"/>
    </row>
    <row r="126" spans="1:4" ht="15" customHeight="1">
      <c r="A126" s="101"/>
      <c r="B126" s="102"/>
      <c r="C126" s="102"/>
      <c r="D126" s="102"/>
    </row>
    <row r="127" spans="1:4" ht="15" customHeight="1">
      <c r="A127" s="101"/>
      <c r="B127" s="102"/>
      <c r="C127" s="102"/>
      <c r="D127" s="102"/>
    </row>
    <row r="128" spans="1:4" ht="15" customHeight="1">
      <c r="A128" s="101"/>
      <c r="B128" s="102"/>
      <c r="C128" s="102"/>
      <c r="D128" s="102"/>
    </row>
    <row r="129" spans="1:4" ht="15" customHeight="1">
      <c r="A129" s="101"/>
      <c r="B129" s="102"/>
      <c r="C129" s="102"/>
      <c r="D129" s="102"/>
    </row>
    <row r="130" spans="1:4" ht="15" customHeight="1">
      <c r="A130" s="101"/>
      <c r="B130" s="102"/>
      <c r="C130" s="102"/>
      <c r="D130" s="102"/>
    </row>
    <row r="131" spans="1:4" ht="15" customHeight="1">
      <c r="A131" s="101"/>
      <c r="B131" s="102"/>
      <c r="C131" s="102"/>
      <c r="D131" s="102"/>
    </row>
    <row r="132" spans="1:4" ht="15" customHeight="1">
      <c r="A132" s="101"/>
      <c r="B132" s="102"/>
      <c r="C132" s="102"/>
      <c r="D132" s="102"/>
    </row>
    <row r="133" spans="1:4" ht="15" customHeight="1">
      <c r="A133" s="101"/>
      <c r="B133" s="102"/>
      <c r="C133" s="102"/>
      <c r="D133" s="102"/>
    </row>
    <row r="134" spans="1:4" ht="15" customHeight="1">
      <c r="A134" s="101"/>
      <c r="B134" s="102"/>
      <c r="C134" s="102"/>
      <c r="D134" s="102"/>
    </row>
    <row r="135" spans="1:4" ht="15" customHeight="1">
      <c r="A135" s="101"/>
      <c r="B135" s="102"/>
      <c r="C135" s="102"/>
      <c r="D135" s="102"/>
    </row>
    <row r="136" spans="1:4" ht="15" customHeight="1">
      <c r="A136" s="101"/>
      <c r="B136" s="102"/>
      <c r="C136" s="102"/>
      <c r="D136" s="102"/>
    </row>
    <row r="137" spans="1:4" ht="15" customHeight="1">
      <c r="A137" s="101"/>
      <c r="B137" s="102"/>
      <c r="C137" s="102"/>
      <c r="D137" s="102"/>
    </row>
    <row r="138" spans="1:4" ht="15" customHeight="1">
      <c r="A138" s="101"/>
      <c r="B138" s="102"/>
      <c r="C138" s="102"/>
      <c r="D138" s="102"/>
    </row>
    <row r="139" spans="1:4" ht="15" customHeight="1">
      <c r="A139" s="101"/>
      <c r="B139" s="102"/>
      <c r="C139" s="102"/>
      <c r="D139" s="102"/>
    </row>
    <row r="140" spans="1:4" ht="15" customHeight="1">
      <c r="A140" s="101"/>
      <c r="B140" s="102"/>
      <c r="C140" s="102"/>
      <c r="D140" s="102"/>
    </row>
    <row r="141" spans="1:4" ht="15" customHeight="1">
      <c r="A141" s="101"/>
      <c r="B141" s="102"/>
      <c r="C141" s="102"/>
      <c r="D141" s="102"/>
    </row>
    <row r="142" spans="1:4" ht="15" customHeight="1">
      <c r="A142" s="101"/>
      <c r="B142" s="102"/>
      <c r="C142" s="102"/>
      <c r="D142" s="102"/>
    </row>
    <row r="143" spans="1:4" ht="15" customHeight="1">
      <c r="A143" s="101"/>
      <c r="B143" s="102"/>
      <c r="C143" s="102"/>
      <c r="D143" s="102"/>
    </row>
    <row r="144" spans="1:4" ht="15" customHeight="1">
      <c r="A144" s="101"/>
      <c r="B144" s="102"/>
      <c r="C144" s="102"/>
      <c r="D144" s="102"/>
    </row>
    <row r="145" spans="1:4" ht="15" customHeight="1">
      <c r="A145" s="101"/>
      <c r="B145" s="102"/>
      <c r="C145" s="102"/>
      <c r="D145" s="102"/>
    </row>
    <row r="146" spans="1:4" ht="15" customHeight="1">
      <c r="A146" s="101"/>
      <c r="B146" s="102"/>
      <c r="C146" s="102"/>
      <c r="D146" s="102"/>
    </row>
    <row r="147" spans="1:4" ht="15" customHeight="1">
      <c r="A147" s="101"/>
      <c r="B147" s="102"/>
      <c r="C147" s="102"/>
      <c r="D147" s="102"/>
    </row>
    <row r="148" spans="1:4" ht="15" customHeight="1">
      <c r="A148" s="101"/>
      <c r="B148" s="102"/>
      <c r="C148" s="102"/>
      <c r="D148" s="102"/>
    </row>
    <row r="149" spans="1:4" ht="15" customHeight="1">
      <c r="A149" s="101"/>
      <c r="B149" s="102"/>
      <c r="C149" s="102"/>
      <c r="D149" s="102"/>
    </row>
    <row r="150" spans="1:4" ht="15" customHeight="1">
      <c r="A150" s="101"/>
      <c r="B150" s="102"/>
      <c r="C150" s="102"/>
      <c r="D150" s="102"/>
    </row>
    <row r="151" spans="1:4" ht="15" customHeight="1">
      <c r="A151" s="101"/>
      <c r="B151" s="102"/>
      <c r="C151" s="102"/>
      <c r="D151" s="102"/>
    </row>
    <row r="152" spans="1:4" ht="15" customHeight="1">
      <c r="A152" s="101"/>
      <c r="B152" s="102"/>
      <c r="C152" s="102"/>
      <c r="D152" s="102"/>
    </row>
    <row r="153" spans="1:4" ht="15" customHeight="1">
      <c r="A153" s="101"/>
      <c r="B153" s="102"/>
      <c r="C153" s="102"/>
      <c r="D153" s="102"/>
    </row>
    <row r="154" spans="1:4" ht="15" customHeight="1">
      <c r="A154" s="101"/>
      <c r="B154" s="102"/>
      <c r="C154" s="102"/>
      <c r="D154" s="102"/>
    </row>
    <row r="155" spans="1:4" ht="15" customHeight="1">
      <c r="A155" s="101"/>
      <c r="B155" s="102"/>
      <c r="C155" s="102"/>
      <c r="D155" s="102"/>
    </row>
    <row r="156" spans="1:4" ht="15" customHeight="1">
      <c r="A156" s="101"/>
      <c r="B156" s="102"/>
      <c r="C156" s="102"/>
      <c r="D156" s="102"/>
    </row>
    <row r="157" spans="1:4" ht="15" customHeight="1">
      <c r="A157" s="101"/>
      <c r="B157" s="102"/>
      <c r="C157" s="102"/>
      <c r="D157" s="102"/>
    </row>
    <row r="158" spans="1:4" ht="15" customHeight="1">
      <c r="A158" s="101"/>
      <c r="B158" s="102"/>
      <c r="C158" s="102"/>
      <c r="D158" s="102"/>
    </row>
    <row r="159" spans="1:4" ht="15" customHeight="1">
      <c r="A159" s="101"/>
      <c r="B159" s="102"/>
      <c r="C159" s="102"/>
      <c r="D159" s="102"/>
    </row>
    <row r="160" spans="1:4" ht="15" customHeight="1">
      <c r="A160" s="101"/>
      <c r="B160" s="102"/>
      <c r="C160" s="102"/>
      <c r="D160" s="102"/>
    </row>
    <row r="161" spans="1:4" ht="15" customHeight="1">
      <c r="A161" s="101"/>
      <c r="B161" s="102"/>
      <c r="C161" s="102"/>
      <c r="D161" s="102"/>
    </row>
    <row r="162" spans="1:4" ht="15" customHeight="1">
      <c r="A162" s="101"/>
      <c r="B162" s="102"/>
      <c r="C162" s="102"/>
      <c r="D162" s="102"/>
    </row>
    <row r="163" spans="1:4" ht="15" customHeight="1">
      <c r="A163" s="101"/>
      <c r="B163" s="102"/>
      <c r="C163" s="102"/>
      <c r="D163" s="102"/>
    </row>
    <row r="164" spans="1:4" ht="15" customHeight="1">
      <c r="A164" s="101"/>
      <c r="B164" s="102"/>
      <c r="C164" s="102"/>
      <c r="D164" s="102"/>
    </row>
    <row r="165" spans="1:4" ht="15" customHeight="1">
      <c r="A165" s="101"/>
      <c r="B165" s="102"/>
      <c r="C165" s="102"/>
      <c r="D165" s="102"/>
    </row>
    <row r="166" spans="1:4" ht="15" customHeight="1">
      <c r="A166" s="101"/>
      <c r="B166" s="102"/>
      <c r="C166" s="102"/>
      <c r="D166" s="102"/>
    </row>
    <row r="167" spans="1:4" ht="15" customHeight="1">
      <c r="A167" s="101"/>
      <c r="B167" s="102"/>
      <c r="C167" s="102"/>
      <c r="D167" s="102"/>
    </row>
    <row r="168" spans="1:4" ht="15" customHeight="1">
      <c r="A168" s="101"/>
      <c r="B168" s="102"/>
      <c r="C168" s="102"/>
      <c r="D168" s="102"/>
    </row>
    <row r="169" spans="1:4" ht="15" customHeight="1">
      <c r="A169" s="101"/>
      <c r="B169" s="102"/>
      <c r="C169" s="102"/>
      <c r="D169" s="102"/>
    </row>
    <row r="170" spans="1:4" ht="15" customHeight="1">
      <c r="A170" s="101"/>
      <c r="B170" s="102"/>
      <c r="C170" s="102"/>
      <c r="D170" s="102"/>
    </row>
    <row r="171" spans="1:4" ht="15" customHeight="1">
      <c r="A171" s="101"/>
      <c r="B171" s="102"/>
      <c r="C171" s="102"/>
      <c r="D171" s="102"/>
    </row>
    <row r="172" spans="1:4" ht="15" customHeight="1">
      <c r="A172" s="101"/>
      <c r="B172" s="102"/>
      <c r="C172" s="102"/>
      <c r="D172" s="102"/>
    </row>
    <row r="173" spans="1:4" ht="15" customHeight="1">
      <c r="A173" s="101"/>
      <c r="B173" s="102"/>
      <c r="C173" s="102"/>
      <c r="D173" s="102"/>
    </row>
    <row r="174" spans="1:4" ht="15" customHeight="1">
      <c r="A174" s="101"/>
      <c r="B174" s="102"/>
      <c r="C174" s="102"/>
      <c r="D174" s="102"/>
    </row>
    <row r="175" spans="1:4" ht="15" customHeight="1">
      <c r="A175" s="101"/>
      <c r="B175" s="102"/>
      <c r="C175" s="102"/>
      <c r="D175" s="102"/>
    </row>
    <row r="176" spans="1:4" ht="15" customHeight="1">
      <c r="A176" s="101"/>
      <c r="B176" s="102"/>
      <c r="C176" s="102"/>
      <c r="D176" s="102"/>
    </row>
    <row r="177" spans="1:4" ht="15" customHeight="1">
      <c r="A177" s="101"/>
      <c r="B177" s="102"/>
      <c r="C177" s="102"/>
      <c r="D177" s="102"/>
    </row>
    <row r="178" spans="1:4" ht="15" customHeight="1">
      <c r="A178" s="101"/>
      <c r="B178" s="102"/>
      <c r="C178" s="102"/>
      <c r="D178" s="102"/>
    </row>
    <row r="179" spans="1:4" ht="15" customHeight="1">
      <c r="A179" s="101"/>
      <c r="B179" s="102"/>
      <c r="C179" s="102"/>
      <c r="D179" s="102"/>
    </row>
    <row r="180" spans="1:4" ht="15" customHeight="1">
      <c r="A180" s="101"/>
      <c r="B180" s="102"/>
      <c r="C180" s="102"/>
      <c r="D180" s="102"/>
    </row>
    <row r="181" spans="1:4" ht="15" customHeight="1">
      <c r="A181" s="101"/>
      <c r="B181" s="102"/>
      <c r="C181" s="102"/>
      <c r="D181" s="102"/>
    </row>
    <row r="182" spans="1:4" ht="15" customHeight="1">
      <c r="A182" s="101"/>
      <c r="B182" s="102"/>
      <c r="C182" s="102"/>
      <c r="D182" s="102"/>
    </row>
    <row r="183" spans="1:4" ht="15" customHeight="1">
      <c r="A183" s="101"/>
      <c r="B183" s="102"/>
      <c r="C183" s="102"/>
      <c r="D183" s="102"/>
    </row>
    <row r="184" spans="1:4" ht="15" customHeight="1">
      <c r="A184" s="101"/>
      <c r="B184" s="102"/>
      <c r="C184" s="102"/>
      <c r="D184" s="102"/>
    </row>
    <row r="185" spans="1:4" ht="15" customHeight="1">
      <c r="A185" s="101"/>
      <c r="B185" s="102"/>
      <c r="C185" s="102"/>
      <c r="D185" s="102"/>
    </row>
    <row r="186" spans="1:4" ht="15" customHeight="1">
      <c r="A186" s="101"/>
      <c r="B186" s="102"/>
      <c r="C186" s="102"/>
      <c r="D186" s="102"/>
    </row>
    <row r="187" spans="1:4" ht="15" customHeight="1">
      <c r="A187" s="101"/>
      <c r="B187" s="102"/>
      <c r="C187" s="102"/>
      <c r="D187" s="102"/>
    </row>
    <row r="188" spans="1:4" ht="15" customHeight="1">
      <c r="A188" s="101"/>
      <c r="B188" s="102"/>
      <c r="C188" s="102"/>
      <c r="D188" s="102"/>
    </row>
    <row r="189" spans="1:4" ht="15" customHeight="1">
      <c r="A189" s="101"/>
      <c r="B189" s="102"/>
      <c r="C189" s="102"/>
      <c r="D189" s="102"/>
    </row>
    <row r="190" spans="1:4" ht="15" customHeight="1">
      <c r="A190" s="101"/>
      <c r="B190" s="102"/>
      <c r="C190" s="102"/>
      <c r="D190" s="102"/>
    </row>
    <row r="191" spans="1:4" ht="15" customHeight="1">
      <c r="A191" s="101"/>
      <c r="B191" s="102"/>
      <c r="C191" s="102"/>
      <c r="D191" s="102"/>
    </row>
    <row r="192" spans="1:4" ht="15" customHeight="1">
      <c r="A192" s="101"/>
      <c r="B192" s="102"/>
      <c r="C192" s="102"/>
      <c r="D192" s="102"/>
    </row>
    <row r="193" spans="1:4" ht="15" customHeight="1">
      <c r="A193" s="101"/>
      <c r="B193" s="102"/>
      <c r="C193" s="102"/>
      <c r="D193" s="102"/>
    </row>
    <row r="194" spans="1:4" ht="15" customHeight="1">
      <c r="A194" s="101"/>
      <c r="B194" s="102"/>
      <c r="C194" s="102"/>
      <c r="D194" s="102"/>
    </row>
    <row r="195" spans="1:4" ht="15" customHeight="1">
      <c r="A195" s="101"/>
      <c r="B195" s="102"/>
      <c r="C195" s="102"/>
      <c r="D195" s="102"/>
    </row>
    <row r="196" spans="1:4" ht="15" customHeight="1">
      <c r="A196" s="101"/>
      <c r="B196" s="102"/>
      <c r="C196" s="102"/>
      <c r="D196" s="102"/>
    </row>
    <row r="197" spans="1:4" ht="15" customHeight="1">
      <c r="A197" s="101"/>
      <c r="B197" s="102"/>
      <c r="C197" s="102"/>
      <c r="D197" s="102"/>
    </row>
    <row r="198" spans="1:4" ht="15" customHeight="1">
      <c r="A198" s="101"/>
      <c r="B198" s="102"/>
      <c r="C198" s="102"/>
      <c r="D198" s="102"/>
    </row>
    <row r="199" spans="1:4" ht="15" customHeight="1">
      <c r="A199" s="101"/>
      <c r="B199" s="102"/>
      <c r="C199" s="102"/>
      <c r="D199" s="102"/>
    </row>
    <row r="200" spans="1:4" ht="15" customHeight="1">
      <c r="A200" s="101"/>
      <c r="B200" s="102"/>
      <c r="C200" s="102"/>
      <c r="D200" s="102"/>
    </row>
    <row r="201" spans="1:4" ht="15" customHeight="1">
      <c r="A201" s="101"/>
      <c r="B201" s="102"/>
      <c r="C201" s="102"/>
      <c r="D201" s="102"/>
    </row>
    <row r="202" spans="1:4" ht="15" customHeight="1">
      <c r="A202" s="101"/>
      <c r="B202" s="102"/>
      <c r="C202" s="102"/>
      <c r="D202" s="102"/>
    </row>
    <row r="203" spans="1:4" ht="15" customHeight="1">
      <c r="A203" s="101"/>
      <c r="B203" s="102"/>
      <c r="C203" s="102"/>
      <c r="D203" s="102"/>
    </row>
    <row r="204" spans="1:4" ht="15" customHeight="1">
      <c r="A204" s="101"/>
      <c r="B204" s="102"/>
      <c r="C204" s="102"/>
      <c r="D204" s="102"/>
    </row>
    <row r="205" spans="1:4" ht="15" customHeight="1">
      <c r="A205" s="101"/>
      <c r="B205" s="102"/>
      <c r="C205" s="102"/>
      <c r="D205" s="102"/>
    </row>
    <row r="206" spans="1:4" ht="15" customHeight="1">
      <c r="A206" s="101"/>
      <c r="B206" s="102"/>
      <c r="C206" s="102"/>
      <c r="D206" s="102"/>
    </row>
    <row r="207" spans="1:4" ht="15" customHeight="1">
      <c r="A207" s="101"/>
      <c r="B207" s="102"/>
      <c r="C207" s="102"/>
      <c r="D207" s="102"/>
    </row>
    <row r="208" spans="1:4" ht="15" customHeight="1">
      <c r="A208" s="101"/>
      <c r="B208" s="102"/>
      <c r="C208" s="102"/>
      <c r="D208" s="102"/>
    </row>
    <row r="209" spans="1:4" ht="15" customHeight="1">
      <c r="A209" s="101"/>
      <c r="B209" s="102"/>
      <c r="C209" s="102"/>
      <c r="D209" s="102"/>
    </row>
    <row r="210" spans="1:4" ht="15" customHeight="1">
      <c r="A210" s="101"/>
      <c r="B210" s="102"/>
      <c r="C210" s="102"/>
      <c r="D210" s="102"/>
    </row>
    <row r="211" spans="1:4" ht="15" customHeight="1">
      <c r="A211" s="101"/>
      <c r="B211" s="102"/>
      <c r="C211" s="102"/>
      <c r="D211" s="102"/>
    </row>
    <row r="212" spans="1:4" ht="15" customHeight="1">
      <c r="A212" s="101"/>
      <c r="B212" s="102"/>
      <c r="C212" s="102"/>
      <c r="D212" s="102"/>
    </row>
    <row r="213" spans="1:4" ht="15" customHeight="1">
      <c r="A213" s="101"/>
      <c r="B213" s="102"/>
      <c r="C213" s="102"/>
      <c r="D213" s="102"/>
    </row>
    <row r="214" spans="1:4" ht="15" customHeight="1">
      <c r="A214" s="101"/>
      <c r="B214" s="102"/>
      <c r="C214" s="102"/>
      <c r="D214" s="102"/>
    </row>
    <row r="215" spans="1:4" ht="15" customHeight="1">
      <c r="A215" s="101"/>
      <c r="B215" s="102"/>
      <c r="C215" s="102"/>
      <c r="D215" s="102"/>
    </row>
    <row r="216" spans="1:4" ht="15" customHeight="1">
      <c r="A216" s="101"/>
      <c r="B216" s="102"/>
      <c r="C216" s="102"/>
      <c r="D216" s="102"/>
    </row>
    <row r="217" spans="1:4" ht="15" customHeight="1">
      <c r="A217" s="101"/>
      <c r="B217" s="102"/>
      <c r="C217" s="102"/>
      <c r="D217" s="102"/>
    </row>
    <row r="218" spans="1:4" ht="15" customHeight="1">
      <c r="A218" s="101"/>
      <c r="B218" s="102"/>
      <c r="C218" s="102"/>
      <c r="D218" s="102"/>
    </row>
    <row r="219" spans="1:4" ht="15" customHeight="1">
      <c r="A219" s="101"/>
      <c r="B219" s="102"/>
      <c r="C219" s="102"/>
      <c r="D219" s="102"/>
    </row>
    <row r="220" spans="1:4" ht="15" customHeight="1">
      <c r="A220" s="101"/>
      <c r="B220" s="102"/>
      <c r="C220" s="102"/>
      <c r="D220" s="102"/>
    </row>
    <row r="221" spans="1:4" ht="15" customHeight="1">
      <c r="A221" s="101"/>
      <c r="B221" s="102"/>
      <c r="C221" s="102"/>
      <c r="D221" s="102"/>
    </row>
    <row r="222" spans="1:4" ht="15" customHeight="1">
      <c r="A222" s="101"/>
      <c r="B222" s="102"/>
      <c r="C222" s="102"/>
      <c r="D222" s="102"/>
    </row>
    <row r="223" spans="1:4" ht="15" customHeight="1">
      <c r="A223" s="101"/>
      <c r="B223" s="102"/>
      <c r="C223" s="102"/>
      <c r="D223" s="102"/>
    </row>
    <row r="224" spans="1:4" ht="15" customHeight="1">
      <c r="A224" s="101"/>
      <c r="B224" s="102"/>
      <c r="C224" s="102"/>
      <c r="D224" s="102"/>
    </row>
    <row r="225" spans="1:4" ht="15" customHeight="1">
      <c r="A225" s="101"/>
      <c r="B225" s="102"/>
      <c r="C225" s="102"/>
      <c r="D225" s="102"/>
    </row>
    <row r="226" spans="1:4" ht="15" customHeight="1">
      <c r="A226" s="101"/>
      <c r="B226" s="102"/>
      <c r="C226" s="102"/>
      <c r="D226" s="102"/>
    </row>
    <row r="227" spans="1:4" ht="15" customHeight="1">
      <c r="A227" s="101"/>
      <c r="B227" s="102"/>
      <c r="C227" s="102"/>
      <c r="D227" s="102"/>
    </row>
    <row r="228" spans="1:4" ht="15" customHeight="1">
      <c r="A228" s="101"/>
      <c r="B228" s="102"/>
      <c r="C228" s="102"/>
      <c r="D228" s="102"/>
    </row>
    <row r="229" spans="1:4" ht="15" customHeight="1">
      <c r="A229" s="101"/>
      <c r="B229" s="102"/>
      <c r="C229" s="102"/>
      <c r="D229" s="102"/>
    </row>
    <row r="230" spans="1:4" ht="15" customHeight="1">
      <c r="A230" s="101"/>
      <c r="B230" s="102"/>
      <c r="C230" s="102"/>
      <c r="D230" s="102"/>
    </row>
    <row r="231" spans="1:4" ht="15" customHeight="1">
      <c r="A231" s="101"/>
      <c r="B231" s="102"/>
      <c r="C231" s="102"/>
      <c r="D231" s="102"/>
    </row>
    <row r="232" spans="1:4" ht="15" customHeight="1">
      <c r="A232" s="101"/>
      <c r="B232" s="102"/>
      <c r="C232" s="102"/>
      <c r="D232" s="102"/>
    </row>
    <row r="233" spans="1:4" ht="15" customHeight="1">
      <c r="A233" s="101"/>
      <c r="B233" s="102"/>
      <c r="C233" s="102"/>
      <c r="D233" s="102"/>
    </row>
    <row r="234" spans="1:4" ht="15" customHeight="1">
      <c r="A234" s="101"/>
      <c r="B234" s="102"/>
      <c r="C234" s="102"/>
      <c r="D234" s="102"/>
    </row>
    <row r="235" spans="1:4" ht="15" customHeight="1">
      <c r="A235" s="101"/>
      <c r="B235" s="102"/>
      <c r="C235" s="102"/>
      <c r="D235" s="102"/>
    </row>
    <row r="236" spans="1:4" ht="15" customHeight="1">
      <c r="A236" s="101"/>
      <c r="B236" s="102"/>
      <c r="C236" s="102"/>
      <c r="D236" s="102"/>
    </row>
    <row r="237" spans="1:4" ht="15" customHeight="1">
      <c r="A237" s="101"/>
      <c r="B237" s="102"/>
      <c r="C237" s="102"/>
      <c r="D237" s="102"/>
    </row>
    <row r="238" spans="1:4" ht="15" customHeight="1">
      <c r="A238" s="101"/>
      <c r="B238" s="102"/>
      <c r="C238" s="102"/>
      <c r="D238" s="102"/>
    </row>
    <row r="239" spans="1:4" ht="15" customHeight="1">
      <c r="A239" s="101"/>
      <c r="B239" s="102"/>
      <c r="C239" s="102"/>
      <c r="D239" s="102"/>
    </row>
    <row r="240" spans="1:4" ht="15" customHeight="1">
      <c r="A240" s="101"/>
      <c r="B240" s="102"/>
      <c r="C240" s="102"/>
      <c r="D240" s="102"/>
    </row>
    <row r="241" spans="1:4" ht="15" customHeight="1">
      <c r="A241" s="101"/>
      <c r="B241" s="102"/>
      <c r="C241" s="102"/>
      <c r="D241" s="102"/>
    </row>
    <row r="242" spans="1:4" ht="15" customHeight="1">
      <c r="A242" s="101"/>
      <c r="B242" s="102"/>
      <c r="C242" s="102"/>
      <c r="D242" s="102"/>
    </row>
    <row r="243" spans="1:4" ht="15" customHeight="1">
      <c r="A243" s="101"/>
      <c r="B243" s="102"/>
      <c r="C243" s="102"/>
      <c r="D243" s="102"/>
    </row>
    <row r="244" spans="1:4" ht="15" customHeight="1">
      <c r="A244" s="101"/>
      <c r="B244" s="102"/>
      <c r="C244" s="102"/>
      <c r="D244" s="102"/>
    </row>
    <row r="245" spans="1:4" ht="15" customHeight="1">
      <c r="A245" s="101"/>
      <c r="B245" s="102"/>
      <c r="C245" s="102"/>
      <c r="D245" s="102"/>
    </row>
    <row r="246" spans="1:4" ht="15" customHeight="1">
      <c r="A246" s="101"/>
      <c r="B246" s="102"/>
      <c r="C246" s="102"/>
      <c r="D246" s="102"/>
    </row>
    <row r="247" spans="1:4" ht="15" customHeight="1">
      <c r="A247" s="101"/>
      <c r="B247" s="102"/>
      <c r="C247" s="102"/>
      <c r="D247" s="102"/>
    </row>
    <row r="248" spans="1:4" ht="15" customHeight="1">
      <c r="A248" s="101"/>
      <c r="B248" s="102"/>
      <c r="C248" s="102"/>
      <c r="D248" s="102"/>
    </row>
    <row r="249" spans="1:4" ht="15" customHeight="1">
      <c r="A249" s="101"/>
      <c r="B249" s="102"/>
      <c r="C249" s="102"/>
      <c r="D249" s="102"/>
    </row>
    <row r="250" spans="1:4" ht="15" customHeight="1">
      <c r="A250" s="101"/>
      <c r="B250" s="102"/>
      <c r="C250" s="102"/>
      <c r="D250" s="102"/>
    </row>
    <row r="251" spans="1:4" ht="15" customHeight="1">
      <c r="A251" s="101"/>
      <c r="B251" s="102"/>
      <c r="C251" s="102"/>
      <c r="D251" s="102"/>
    </row>
    <row r="252" spans="1:4" ht="15" customHeight="1">
      <c r="A252" s="101"/>
      <c r="B252" s="102"/>
      <c r="C252" s="102"/>
      <c r="D252" s="102"/>
    </row>
    <row r="253" spans="1:4" ht="15" customHeight="1">
      <c r="A253" s="101"/>
      <c r="B253" s="102"/>
      <c r="C253" s="102"/>
      <c r="D253" s="102"/>
    </row>
    <row r="254" spans="1:4" ht="15" customHeight="1">
      <c r="A254" s="101"/>
      <c r="B254" s="102"/>
      <c r="C254" s="102"/>
      <c r="D254" s="102"/>
    </row>
    <row r="255" spans="1:4" ht="15" customHeight="1">
      <c r="A255" s="101"/>
      <c r="B255" s="102"/>
      <c r="C255" s="102"/>
      <c r="D255" s="102"/>
    </row>
    <row r="256" spans="1:4" ht="15" customHeight="1">
      <c r="A256" s="101"/>
      <c r="B256" s="102"/>
      <c r="C256" s="102"/>
      <c r="D256" s="102"/>
    </row>
    <row r="257" spans="1:4" ht="15" customHeight="1">
      <c r="A257" s="101"/>
      <c r="B257" s="102"/>
      <c r="C257" s="102"/>
      <c r="D257" s="102"/>
    </row>
    <row r="258" spans="1:4" ht="15" customHeight="1">
      <c r="A258" s="101"/>
      <c r="B258" s="102"/>
      <c r="C258" s="102"/>
      <c r="D258" s="102"/>
    </row>
    <row r="259" spans="1:4" ht="15" customHeight="1">
      <c r="A259" s="101"/>
      <c r="B259" s="102"/>
      <c r="C259" s="102"/>
      <c r="D259" s="102"/>
    </row>
    <row r="260" spans="1:4" ht="15" customHeight="1">
      <c r="A260" s="101"/>
      <c r="B260" s="102"/>
      <c r="C260" s="102"/>
      <c r="D260" s="102"/>
    </row>
    <row r="261" spans="1:4" ht="15" customHeight="1">
      <c r="A261" s="101"/>
      <c r="B261" s="102"/>
      <c r="C261" s="102"/>
      <c r="D261" s="102"/>
    </row>
    <row r="262" spans="1:4" ht="15" customHeight="1">
      <c r="A262" s="101"/>
      <c r="B262" s="102"/>
      <c r="C262" s="102"/>
      <c r="D262" s="102"/>
    </row>
    <row r="263" spans="1:4" ht="15" customHeight="1">
      <c r="A263" s="101"/>
      <c r="B263" s="102"/>
      <c r="C263" s="102"/>
      <c r="D263" s="102"/>
    </row>
    <row r="264" spans="1:4" ht="15" customHeight="1">
      <c r="A264" s="101"/>
      <c r="B264" s="102"/>
      <c r="C264" s="102"/>
      <c r="D264" s="102"/>
    </row>
    <row r="265" spans="1:4" ht="15" customHeight="1">
      <c r="A265" s="101"/>
      <c r="B265" s="102"/>
      <c r="C265" s="102"/>
      <c r="D265" s="102"/>
    </row>
    <row r="266" spans="1:4" ht="15" customHeight="1">
      <c r="A266" s="101"/>
      <c r="B266" s="102"/>
      <c r="C266" s="102"/>
      <c r="D266" s="102"/>
    </row>
    <row r="267" spans="1:4" ht="15" customHeight="1">
      <c r="A267" s="101"/>
      <c r="B267" s="102"/>
      <c r="C267" s="102"/>
      <c r="D267" s="102"/>
    </row>
    <row r="268" spans="1:4" ht="15" customHeight="1">
      <c r="A268" s="101"/>
      <c r="B268" s="102"/>
      <c r="C268" s="102"/>
      <c r="D268" s="102"/>
    </row>
    <row r="269" spans="1:4" ht="15" customHeight="1">
      <c r="A269" s="101"/>
      <c r="B269" s="102"/>
      <c r="C269" s="102"/>
      <c r="D269" s="102"/>
    </row>
    <row r="270" spans="1:4" ht="15" customHeight="1">
      <c r="A270" s="101"/>
      <c r="B270" s="102"/>
      <c r="C270" s="102"/>
      <c r="D270" s="102"/>
    </row>
    <row r="271" spans="1:4" ht="15" customHeight="1">
      <c r="A271" s="101"/>
      <c r="B271" s="102"/>
      <c r="C271" s="102"/>
      <c r="D271" s="102"/>
    </row>
    <row r="272" spans="1:4" ht="15" customHeight="1">
      <c r="A272" s="101"/>
      <c r="B272" s="102"/>
      <c r="C272" s="102"/>
      <c r="D272" s="102"/>
    </row>
    <row r="273" spans="1:4" ht="15" customHeight="1">
      <c r="A273" s="101"/>
      <c r="B273" s="102"/>
      <c r="C273" s="102"/>
      <c r="D273" s="102"/>
    </row>
    <row r="274" spans="1:4" ht="15" customHeight="1">
      <c r="A274" s="101"/>
      <c r="B274" s="102"/>
      <c r="C274" s="102"/>
      <c r="D274" s="102"/>
    </row>
    <row r="275" spans="1:4" ht="15" customHeight="1">
      <c r="A275" s="101"/>
      <c r="B275" s="102"/>
      <c r="C275" s="102"/>
      <c r="D275" s="102"/>
    </row>
    <row r="276" spans="1:4" ht="15" customHeight="1">
      <c r="A276" s="101"/>
      <c r="B276" s="102"/>
      <c r="C276" s="102"/>
      <c r="D276" s="102"/>
    </row>
    <row r="277" spans="1:4" ht="15" customHeight="1">
      <c r="A277" s="101"/>
      <c r="B277" s="102"/>
      <c r="C277" s="102"/>
      <c r="D277" s="102"/>
    </row>
    <row r="278" spans="1:4" ht="15" customHeight="1">
      <c r="A278" s="101"/>
      <c r="B278" s="102"/>
      <c r="C278" s="102"/>
      <c r="D278" s="102"/>
    </row>
    <row r="279" spans="1:4" ht="15" customHeight="1">
      <c r="A279" s="101"/>
      <c r="B279" s="102"/>
      <c r="C279" s="102"/>
      <c r="D279" s="102"/>
    </row>
    <row r="280" spans="1:4" ht="15" customHeight="1">
      <c r="A280" s="101"/>
      <c r="B280" s="102"/>
      <c r="C280" s="102"/>
      <c r="D280" s="102"/>
    </row>
    <row r="281" spans="1:4" ht="15" customHeight="1">
      <c r="A281" s="101"/>
      <c r="B281" s="102"/>
      <c r="C281" s="102"/>
      <c r="D281" s="102"/>
    </row>
    <row r="282" spans="1:4" ht="15" customHeight="1">
      <c r="A282" s="101"/>
      <c r="B282" s="102"/>
      <c r="C282" s="102"/>
      <c r="D282" s="102"/>
    </row>
    <row r="283" spans="1:4" ht="15" customHeight="1">
      <c r="A283" s="101"/>
      <c r="B283" s="102"/>
      <c r="C283" s="102"/>
      <c r="D283" s="102"/>
    </row>
    <row r="284" spans="1:4" ht="15" customHeight="1">
      <c r="A284" s="101"/>
      <c r="B284" s="102"/>
      <c r="C284" s="102"/>
      <c r="D284" s="102"/>
    </row>
    <row r="285" spans="1:4" ht="15" customHeight="1">
      <c r="A285" s="101"/>
      <c r="B285" s="102"/>
      <c r="C285" s="102"/>
      <c r="D285" s="102"/>
    </row>
    <row r="286" spans="1:4" ht="15" customHeight="1">
      <c r="A286" s="101"/>
      <c r="B286" s="102"/>
      <c r="C286" s="102"/>
      <c r="D286" s="102"/>
    </row>
    <row r="287" spans="1:4" ht="15" customHeight="1">
      <c r="A287" s="101"/>
      <c r="B287" s="102"/>
      <c r="C287" s="102"/>
      <c r="D287" s="102"/>
    </row>
    <row r="288" spans="1:4" ht="15" customHeight="1">
      <c r="A288" s="101"/>
      <c r="B288" s="102"/>
      <c r="C288" s="102"/>
      <c r="D288" s="102"/>
    </row>
    <row r="289" spans="1:4" ht="15" customHeight="1">
      <c r="A289" s="101"/>
      <c r="B289" s="102"/>
      <c r="C289" s="102"/>
      <c r="D289" s="102"/>
    </row>
    <row r="290" spans="1:4" ht="15" customHeight="1">
      <c r="A290" s="101"/>
      <c r="B290" s="102"/>
      <c r="C290" s="102"/>
      <c r="D290" s="102"/>
    </row>
    <row r="291" spans="1:4" ht="15" customHeight="1">
      <c r="A291" s="101"/>
      <c r="B291" s="102"/>
      <c r="C291" s="102"/>
      <c r="D291" s="102"/>
    </row>
    <row r="292" spans="1:4" ht="15" customHeight="1">
      <c r="A292" s="101"/>
      <c r="B292" s="102"/>
      <c r="C292" s="102"/>
      <c r="D292" s="102"/>
    </row>
    <row r="293" spans="1:4" ht="15" customHeight="1">
      <c r="A293" s="101"/>
      <c r="B293" s="102"/>
      <c r="C293" s="102"/>
      <c r="D293" s="102"/>
    </row>
    <row r="294" spans="1:4" ht="15" customHeight="1">
      <c r="A294" s="101"/>
      <c r="B294" s="102"/>
      <c r="C294" s="102"/>
      <c r="D294" s="102"/>
    </row>
    <row r="295" spans="1:4" ht="15" customHeight="1">
      <c r="A295" s="101"/>
      <c r="B295" s="102"/>
      <c r="C295" s="102"/>
      <c r="D295" s="102"/>
    </row>
    <row r="296" spans="1:4" ht="15" customHeight="1">
      <c r="A296" s="101"/>
      <c r="B296" s="102"/>
      <c r="C296" s="102"/>
      <c r="D296" s="102"/>
    </row>
    <row r="297" spans="1:4" ht="15" customHeight="1">
      <c r="A297" s="101"/>
      <c r="B297" s="102"/>
      <c r="C297" s="102"/>
      <c r="D297" s="102"/>
    </row>
    <row r="298" spans="1:4" ht="15" customHeight="1">
      <c r="A298" s="101"/>
      <c r="B298" s="102"/>
      <c r="C298" s="102"/>
      <c r="D298" s="102"/>
    </row>
    <row r="299" spans="1:4" ht="15" customHeight="1">
      <c r="A299" s="101"/>
      <c r="B299" s="102"/>
      <c r="C299" s="102"/>
      <c r="D299" s="102"/>
    </row>
    <row r="300" spans="1:4" ht="15" customHeight="1">
      <c r="A300" s="101"/>
      <c r="B300" s="102"/>
      <c r="C300" s="102"/>
      <c r="D300" s="102"/>
    </row>
    <row r="301" spans="1:4" ht="15" customHeight="1">
      <c r="A301" s="101"/>
      <c r="B301" s="102"/>
      <c r="C301" s="102"/>
      <c r="D301" s="102"/>
    </row>
    <row r="302" spans="1:4" ht="15" customHeight="1">
      <c r="A302" s="101"/>
      <c r="B302" s="102"/>
      <c r="C302" s="102"/>
      <c r="D302" s="102"/>
    </row>
    <row r="303" spans="1:4" ht="15" customHeight="1">
      <c r="A303" s="101"/>
      <c r="B303" s="102"/>
      <c r="C303" s="102"/>
      <c r="D303" s="102"/>
    </row>
    <row r="304" spans="1:4" ht="15" customHeight="1">
      <c r="A304" s="101"/>
      <c r="B304" s="102"/>
      <c r="C304" s="102"/>
      <c r="D304" s="102"/>
    </row>
    <row r="305" spans="1:4" ht="15" customHeight="1">
      <c r="A305" s="101"/>
      <c r="B305" s="102"/>
      <c r="C305" s="102"/>
      <c r="D305" s="102"/>
    </row>
    <row r="306" spans="1:4" ht="15" customHeight="1">
      <c r="A306" s="101"/>
      <c r="B306" s="102"/>
      <c r="C306" s="102"/>
      <c r="D306" s="102"/>
    </row>
    <row r="307" spans="1:4" ht="15" customHeight="1">
      <c r="A307" s="101"/>
      <c r="B307" s="102"/>
      <c r="C307" s="102"/>
      <c r="D307" s="102"/>
    </row>
    <row r="308" spans="1:4" ht="15" customHeight="1">
      <c r="A308" s="101"/>
      <c r="B308" s="102"/>
      <c r="C308" s="102"/>
      <c r="D308" s="102"/>
    </row>
    <row r="309" spans="1:4" ht="15" customHeight="1">
      <c r="A309" s="101"/>
      <c r="B309" s="102"/>
      <c r="C309" s="102"/>
      <c r="D309" s="102"/>
    </row>
    <row r="310" spans="1:4" ht="15" customHeight="1">
      <c r="A310" s="101"/>
      <c r="B310" s="102"/>
      <c r="C310" s="102"/>
      <c r="D310" s="102"/>
    </row>
    <row r="311" spans="1:4" ht="15" customHeight="1">
      <c r="A311" s="101"/>
      <c r="B311" s="102"/>
      <c r="C311" s="102"/>
      <c r="D311" s="102"/>
    </row>
    <row r="312" spans="1:4" ht="15" customHeight="1">
      <c r="A312" s="101"/>
      <c r="B312" s="102"/>
      <c r="C312" s="102"/>
      <c r="D312" s="102"/>
    </row>
    <row r="313" spans="1:4" ht="15" customHeight="1">
      <c r="A313" s="101"/>
      <c r="B313" s="102"/>
      <c r="C313" s="102"/>
      <c r="D313" s="102"/>
    </row>
    <row r="314" spans="1:4" ht="15" customHeight="1">
      <c r="A314" s="101"/>
      <c r="B314" s="102"/>
      <c r="C314" s="102"/>
      <c r="D314" s="102"/>
    </row>
    <row r="315" spans="1:4" ht="15" customHeight="1">
      <c r="A315" s="101"/>
      <c r="B315" s="102"/>
      <c r="C315" s="102"/>
      <c r="D315" s="102"/>
    </row>
    <row r="316" spans="1:4" ht="15" customHeight="1">
      <c r="A316" s="101"/>
      <c r="B316" s="102"/>
      <c r="C316" s="102"/>
      <c r="D316" s="102"/>
    </row>
    <row r="317" spans="1:4" ht="15" customHeight="1">
      <c r="A317" s="101"/>
      <c r="B317" s="102"/>
      <c r="C317" s="102"/>
      <c r="D317" s="102"/>
    </row>
    <row r="318" spans="1:4" ht="15" customHeight="1">
      <c r="A318" s="101"/>
      <c r="B318" s="102"/>
      <c r="C318" s="102"/>
      <c r="D318" s="102"/>
    </row>
    <row r="319" spans="1:4" ht="15" customHeight="1">
      <c r="A319" s="101"/>
      <c r="B319" s="102"/>
      <c r="C319" s="102"/>
      <c r="D319" s="102"/>
    </row>
    <row r="320" spans="1:4" ht="15" customHeight="1">
      <c r="A320" s="101"/>
      <c r="B320" s="102"/>
      <c r="C320" s="102"/>
      <c r="D320" s="102"/>
    </row>
    <row r="321" spans="1:4" ht="15" customHeight="1">
      <c r="A321" s="101"/>
      <c r="B321" s="102"/>
      <c r="C321" s="102"/>
      <c r="D321" s="102"/>
    </row>
    <row r="322" spans="1:4" ht="15" customHeight="1">
      <c r="A322" s="101"/>
      <c r="B322" s="102"/>
      <c r="C322" s="102"/>
      <c r="D322" s="102"/>
    </row>
    <row r="323" spans="1:4" ht="15" customHeight="1">
      <c r="A323" s="101"/>
      <c r="B323" s="102"/>
      <c r="C323" s="102"/>
      <c r="D323" s="102"/>
    </row>
    <row r="324" spans="1:4" ht="15" customHeight="1">
      <c r="A324" s="101"/>
      <c r="B324" s="102"/>
      <c r="C324" s="102"/>
      <c r="D324" s="102"/>
    </row>
    <row r="325" spans="1:4" ht="15" customHeight="1">
      <c r="A325" s="101"/>
      <c r="B325" s="102"/>
      <c r="C325" s="102"/>
      <c r="D325" s="102"/>
    </row>
    <row r="326" spans="1:4" ht="15" customHeight="1">
      <c r="A326" s="101"/>
      <c r="B326" s="102"/>
      <c r="C326" s="102"/>
      <c r="D326" s="102"/>
    </row>
    <row r="327" spans="1:4" ht="15" customHeight="1">
      <c r="A327" s="101"/>
      <c r="B327" s="102"/>
      <c r="C327" s="102"/>
      <c r="D327" s="102"/>
    </row>
    <row r="328" spans="1:4" ht="15" customHeight="1">
      <c r="A328" s="101"/>
      <c r="B328" s="102"/>
      <c r="C328" s="102"/>
      <c r="D328" s="102"/>
    </row>
    <row r="329" spans="1:4" ht="15" customHeight="1">
      <c r="A329" s="101"/>
      <c r="B329" s="102"/>
      <c r="C329" s="102"/>
      <c r="D329" s="102"/>
    </row>
    <row r="330" spans="1:4" ht="15" customHeight="1">
      <c r="A330" s="101"/>
      <c r="B330" s="102"/>
      <c r="C330" s="102"/>
      <c r="D330" s="102"/>
    </row>
    <row r="331" spans="1:4" ht="15" customHeight="1">
      <c r="A331" s="101"/>
      <c r="B331" s="102"/>
      <c r="C331" s="102"/>
      <c r="D331" s="102"/>
    </row>
    <row r="332" spans="1:4" ht="15" customHeight="1">
      <c r="A332" s="101"/>
      <c r="B332" s="102"/>
      <c r="C332" s="102"/>
      <c r="D332" s="102"/>
    </row>
    <row r="333" spans="1:4" ht="15" customHeight="1">
      <c r="A333" s="101"/>
      <c r="B333" s="102"/>
      <c r="C333" s="102"/>
      <c r="D333" s="102"/>
    </row>
    <row r="334" spans="1:4" ht="15" customHeight="1">
      <c r="A334" s="101"/>
      <c r="B334" s="102"/>
      <c r="C334" s="102"/>
      <c r="D334" s="102"/>
    </row>
    <row r="335" spans="1:4" ht="15" customHeight="1">
      <c r="A335" s="101"/>
      <c r="B335" s="102"/>
      <c r="C335" s="102"/>
      <c r="D335" s="102"/>
    </row>
    <row r="336" spans="1:4" ht="15" customHeight="1">
      <c r="A336" s="101"/>
      <c r="B336" s="102"/>
      <c r="C336" s="102"/>
      <c r="D336" s="102"/>
    </row>
    <row r="337" spans="1:4" ht="15" customHeight="1">
      <c r="A337" s="101"/>
      <c r="B337" s="102"/>
      <c r="C337" s="102"/>
      <c r="D337" s="102"/>
    </row>
    <row r="338" spans="1:4" ht="15" customHeight="1">
      <c r="A338" s="101"/>
      <c r="B338" s="102"/>
      <c r="C338" s="102"/>
      <c r="D338" s="102"/>
    </row>
    <row r="339" spans="1:4" ht="15" customHeight="1">
      <c r="A339" s="101"/>
      <c r="B339" s="102"/>
      <c r="C339" s="102"/>
      <c r="D339" s="102"/>
    </row>
    <row r="340" spans="1:4" ht="15" customHeight="1">
      <c r="A340" s="101"/>
      <c r="B340" s="102"/>
      <c r="C340" s="102"/>
      <c r="D340" s="102"/>
    </row>
    <row r="341" spans="1:4" ht="15" customHeight="1">
      <c r="A341" s="101"/>
      <c r="B341" s="102"/>
      <c r="C341" s="102"/>
      <c r="D341" s="102"/>
    </row>
    <row r="342" spans="1:4" ht="15" customHeight="1">
      <c r="A342" s="101"/>
      <c r="B342" s="102"/>
      <c r="C342" s="102"/>
      <c r="D342" s="102"/>
    </row>
    <row r="343" spans="1:4" ht="15" customHeight="1">
      <c r="A343" s="101"/>
      <c r="B343" s="102"/>
      <c r="C343" s="102"/>
      <c r="D343" s="102"/>
    </row>
    <row r="344" spans="1:4" ht="15" customHeight="1">
      <c r="A344" s="101"/>
      <c r="B344" s="102"/>
      <c r="C344" s="102"/>
      <c r="D344" s="102"/>
    </row>
    <row r="345" spans="1:4" ht="15" customHeight="1">
      <c r="A345" s="101"/>
      <c r="B345" s="102"/>
      <c r="C345" s="102"/>
      <c r="D345" s="102"/>
    </row>
    <row r="346" spans="1:4" ht="15" customHeight="1">
      <c r="A346" s="101"/>
      <c r="B346" s="102"/>
      <c r="C346" s="102"/>
      <c r="D346" s="102"/>
    </row>
    <row r="347" spans="1:4" ht="15" customHeight="1">
      <c r="A347" s="101"/>
      <c r="B347" s="102"/>
      <c r="C347" s="102"/>
      <c r="D347" s="102"/>
    </row>
    <row r="348" spans="1:4" ht="15" customHeight="1">
      <c r="A348" s="101"/>
      <c r="B348" s="102"/>
      <c r="C348" s="102"/>
      <c r="D348" s="102"/>
    </row>
    <row r="349" spans="1:4" ht="15" customHeight="1">
      <c r="A349" s="101"/>
      <c r="B349" s="102"/>
      <c r="C349" s="102"/>
      <c r="D349" s="102"/>
    </row>
    <row r="350" spans="1:4" ht="15" customHeight="1">
      <c r="A350" s="101"/>
      <c r="B350" s="102"/>
      <c r="C350" s="102"/>
      <c r="D350" s="102"/>
    </row>
    <row r="351" spans="1:4" ht="15" customHeight="1">
      <c r="A351" s="101"/>
      <c r="B351" s="102"/>
      <c r="C351" s="102"/>
      <c r="D351" s="102"/>
    </row>
    <row r="352" spans="1:4" ht="15" customHeight="1">
      <c r="A352" s="101"/>
      <c r="B352" s="102"/>
      <c r="C352" s="102"/>
      <c r="D352" s="102"/>
    </row>
    <row r="353" spans="1:4" ht="15" customHeight="1">
      <c r="A353" s="101"/>
      <c r="B353" s="102"/>
      <c r="C353" s="102"/>
      <c r="D353" s="102"/>
    </row>
    <row r="354" spans="1:4" ht="15" customHeight="1">
      <c r="A354" s="101"/>
      <c r="B354" s="102"/>
      <c r="C354" s="102"/>
      <c r="D354" s="102"/>
    </row>
    <row r="355" spans="1:4" ht="15" customHeight="1">
      <c r="A355" s="101"/>
      <c r="B355" s="102"/>
      <c r="C355" s="102"/>
      <c r="D355" s="102"/>
    </row>
    <row r="356" spans="1:4" ht="15" customHeight="1">
      <c r="A356" s="101"/>
      <c r="B356" s="102"/>
      <c r="C356" s="102"/>
      <c r="D356" s="102"/>
    </row>
    <row r="357" spans="1:4" ht="15" customHeight="1">
      <c r="A357" s="101"/>
      <c r="B357" s="102"/>
      <c r="C357" s="102"/>
      <c r="D357" s="102"/>
    </row>
    <row r="358" spans="1:4" ht="15" customHeight="1">
      <c r="A358" s="101"/>
      <c r="B358" s="102"/>
      <c r="C358" s="102"/>
      <c r="D358" s="102"/>
    </row>
    <row r="359" spans="1:4" ht="15" customHeight="1">
      <c r="A359" s="101"/>
      <c r="B359" s="102"/>
      <c r="C359" s="102"/>
      <c r="D359" s="102"/>
    </row>
    <row r="360" spans="1:4" ht="15" customHeight="1">
      <c r="A360" s="101"/>
      <c r="B360" s="102"/>
      <c r="C360" s="102"/>
      <c r="D360" s="102"/>
    </row>
    <row r="361" spans="1:4" ht="15" customHeight="1">
      <c r="A361" s="101"/>
      <c r="B361" s="102"/>
      <c r="C361" s="102"/>
      <c r="D361" s="102"/>
    </row>
    <row r="362" spans="1:4" ht="15" customHeight="1">
      <c r="A362" s="101"/>
      <c r="B362" s="102"/>
      <c r="C362" s="102"/>
      <c r="D362" s="102"/>
    </row>
    <row r="363" spans="1:4" ht="15" customHeight="1">
      <c r="A363" s="101"/>
      <c r="B363" s="102"/>
      <c r="C363" s="102"/>
      <c r="D363" s="102"/>
    </row>
    <row r="364" spans="1:4" ht="15" customHeight="1">
      <c r="A364" s="101"/>
      <c r="B364" s="102"/>
      <c r="C364" s="102"/>
      <c r="D364" s="102"/>
    </row>
    <row r="365" spans="1:4" ht="15" customHeight="1">
      <c r="A365" s="101"/>
      <c r="B365" s="102"/>
      <c r="C365" s="102"/>
      <c r="D365" s="102"/>
    </row>
    <row r="366" spans="1:4" ht="15" customHeight="1">
      <c r="A366" s="101"/>
      <c r="B366" s="102"/>
      <c r="C366" s="102"/>
      <c r="D366" s="102"/>
    </row>
    <row r="367" spans="1:4" ht="15" customHeight="1">
      <c r="A367" s="101"/>
      <c r="B367" s="102"/>
      <c r="C367" s="102"/>
      <c r="D367" s="102"/>
    </row>
    <row r="368" spans="1:4" ht="15" customHeight="1">
      <c r="A368" s="101"/>
      <c r="B368" s="102"/>
      <c r="C368" s="102"/>
      <c r="D368" s="102"/>
    </row>
    <row r="369" spans="1:4" ht="15" customHeight="1">
      <c r="A369" s="101"/>
      <c r="B369" s="102"/>
      <c r="C369" s="102"/>
      <c r="D369" s="102"/>
    </row>
    <row r="370" spans="1:4" ht="15" customHeight="1">
      <c r="A370" s="101"/>
      <c r="B370" s="102"/>
      <c r="C370" s="102"/>
      <c r="D370" s="102"/>
    </row>
    <row r="371" spans="1:4" ht="15" customHeight="1">
      <c r="A371" s="101"/>
      <c r="B371" s="102"/>
      <c r="C371" s="102"/>
      <c r="D371" s="102"/>
    </row>
    <row r="372" spans="1:4" ht="15" customHeight="1">
      <c r="A372" s="101"/>
      <c r="B372" s="102"/>
      <c r="C372" s="102"/>
      <c r="D372" s="102"/>
    </row>
    <row r="373" spans="1:4" ht="15" customHeight="1">
      <c r="A373" s="101"/>
      <c r="B373" s="102"/>
      <c r="C373" s="102"/>
      <c r="D373" s="102"/>
    </row>
    <row r="374" spans="1:4" ht="15" customHeight="1">
      <c r="A374" s="101"/>
      <c r="B374" s="102"/>
      <c r="C374" s="102"/>
      <c r="D374" s="102"/>
    </row>
    <row r="375" spans="1:4" ht="15" customHeight="1">
      <c r="A375" s="101"/>
      <c r="B375" s="102"/>
      <c r="C375" s="102"/>
      <c r="D375" s="102"/>
    </row>
    <row r="376" spans="1:4" ht="15" customHeight="1">
      <c r="A376" s="101"/>
      <c r="B376" s="102"/>
      <c r="C376" s="102"/>
      <c r="D376" s="102"/>
    </row>
    <row r="377" spans="1:4" ht="15" customHeight="1">
      <c r="A377" s="101"/>
      <c r="B377" s="102"/>
      <c r="C377" s="102"/>
      <c r="D377" s="102"/>
    </row>
    <row r="378" spans="1:4" ht="15" customHeight="1">
      <c r="A378" s="101"/>
      <c r="B378" s="102"/>
      <c r="C378" s="102"/>
      <c r="D378" s="102"/>
    </row>
    <row r="379" spans="1:4" ht="15" customHeight="1">
      <c r="A379" s="101"/>
      <c r="B379" s="102"/>
      <c r="C379" s="102"/>
      <c r="D379" s="102"/>
    </row>
    <row r="380" spans="1:4" ht="15" customHeight="1">
      <c r="A380" s="101"/>
      <c r="B380" s="102"/>
      <c r="C380" s="102"/>
      <c r="D380" s="102"/>
    </row>
    <row r="381" spans="1:4" ht="15" customHeight="1">
      <c r="A381" s="101"/>
      <c r="B381" s="102"/>
      <c r="C381" s="102"/>
      <c r="D381" s="102"/>
    </row>
    <row r="382" spans="1:4" ht="15" customHeight="1">
      <c r="A382" s="101"/>
      <c r="B382" s="102"/>
      <c r="C382" s="102"/>
      <c r="D382" s="102"/>
    </row>
    <row r="383" spans="1:4" ht="15" customHeight="1">
      <c r="A383" s="101"/>
      <c r="B383" s="102"/>
      <c r="C383" s="102"/>
      <c r="D383" s="102"/>
    </row>
    <row r="384" spans="1:4" ht="15" customHeight="1">
      <c r="A384" s="101"/>
      <c r="B384" s="102"/>
      <c r="C384" s="102"/>
      <c r="D384" s="102"/>
    </row>
    <row r="385" spans="1:4" ht="15" customHeight="1">
      <c r="A385" s="101"/>
      <c r="B385" s="102"/>
      <c r="C385" s="102"/>
      <c r="D385" s="102"/>
    </row>
    <row r="386" spans="1:4" ht="15" customHeight="1">
      <c r="A386" s="101"/>
      <c r="B386" s="102"/>
      <c r="C386" s="102"/>
      <c r="D386" s="102"/>
    </row>
    <row r="387" spans="1:4" ht="15" customHeight="1">
      <c r="A387" s="101"/>
      <c r="B387" s="102"/>
      <c r="C387" s="102"/>
      <c r="D387" s="102"/>
    </row>
    <row r="388" spans="1:4" ht="15" customHeight="1">
      <c r="A388" s="101"/>
      <c r="B388" s="102"/>
      <c r="C388" s="102"/>
      <c r="D388" s="102"/>
    </row>
    <row r="389" spans="1:4" ht="15" customHeight="1">
      <c r="A389" s="101"/>
      <c r="B389" s="102"/>
      <c r="C389" s="102"/>
      <c r="D389" s="102"/>
    </row>
    <row r="390" spans="1:4" ht="15" customHeight="1">
      <c r="A390" s="101"/>
      <c r="B390" s="102"/>
      <c r="C390" s="102"/>
      <c r="D390" s="102"/>
    </row>
    <row r="391" spans="1:4" ht="15" customHeight="1">
      <c r="A391" s="101"/>
      <c r="B391" s="102"/>
      <c r="C391" s="102"/>
      <c r="D391" s="102"/>
    </row>
    <row r="392" spans="1:4" ht="15" customHeight="1">
      <c r="A392" s="101"/>
      <c r="B392" s="102"/>
      <c r="C392" s="102"/>
      <c r="D392" s="102"/>
    </row>
    <row r="393" spans="1:4" ht="15" customHeight="1">
      <c r="A393" s="101"/>
      <c r="B393" s="102"/>
      <c r="C393" s="102"/>
      <c r="D393" s="102"/>
    </row>
    <row r="394" spans="1:4" ht="15" customHeight="1">
      <c r="A394" s="101"/>
      <c r="B394" s="102"/>
      <c r="C394" s="102"/>
      <c r="D394" s="102"/>
    </row>
    <row r="395" spans="1:4" ht="15" customHeight="1">
      <c r="A395" s="101"/>
      <c r="B395" s="102"/>
      <c r="C395" s="102"/>
      <c r="D395" s="102"/>
    </row>
    <row r="396" spans="1:4" ht="15" customHeight="1">
      <c r="A396" s="101"/>
      <c r="B396" s="102"/>
      <c r="C396" s="102"/>
      <c r="D396" s="102"/>
    </row>
    <row r="397" spans="1:4" ht="15" customHeight="1">
      <c r="A397" s="101"/>
      <c r="B397" s="102"/>
      <c r="C397" s="102"/>
      <c r="D397" s="102"/>
    </row>
    <row r="398" spans="1:4" ht="15" customHeight="1">
      <c r="A398" s="101"/>
      <c r="B398" s="102"/>
      <c r="C398" s="102"/>
      <c r="D398" s="102"/>
    </row>
    <row r="399" spans="1:4" ht="15" customHeight="1">
      <c r="A399" s="101"/>
      <c r="B399" s="102"/>
      <c r="C399" s="102"/>
      <c r="D399" s="102"/>
    </row>
    <row r="400" spans="1:4" ht="15" customHeight="1">
      <c r="A400" s="101"/>
      <c r="B400" s="102"/>
      <c r="C400" s="102"/>
      <c r="D400" s="102"/>
    </row>
    <row r="401" spans="1:4" ht="15" customHeight="1">
      <c r="A401" s="101"/>
      <c r="B401" s="102"/>
      <c r="C401" s="102"/>
      <c r="D401" s="102"/>
    </row>
    <row r="402" spans="1:4" ht="15" customHeight="1">
      <c r="A402" s="101"/>
      <c r="B402" s="102"/>
      <c r="C402" s="102"/>
      <c r="D402" s="102"/>
    </row>
    <row r="403" spans="1:4" ht="15" customHeight="1">
      <c r="A403" s="101"/>
      <c r="B403" s="102"/>
      <c r="C403" s="102"/>
      <c r="D403" s="102"/>
    </row>
    <row r="404" spans="1:4" ht="15" customHeight="1">
      <c r="A404" s="101"/>
      <c r="B404" s="102"/>
      <c r="C404" s="102"/>
      <c r="D404" s="102"/>
    </row>
    <row r="405" spans="1:4" ht="15" customHeight="1">
      <c r="A405" s="101"/>
      <c r="B405" s="102"/>
      <c r="C405" s="102"/>
      <c r="D405" s="102"/>
    </row>
    <row r="406" spans="1:4" ht="15" customHeight="1">
      <c r="A406" s="101"/>
      <c r="B406" s="102"/>
      <c r="C406" s="102"/>
      <c r="D406" s="102"/>
    </row>
    <row r="407" spans="1:4" ht="15" customHeight="1">
      <c r="A407" s="101"/>
      <c r="B407" s="102"/>
      <c r="C407" s="102"/>
      <c r="D407" s="102"/>
    </row>
    <row r="408" spans="1:4" ht="15" customHeight="1">
      <c r="A408" s="101"/>
      <c r="B408" s="102"/>
      <c r="C408" s="102"/>
      <c r="D408" s="102"/>
    </row>
    <row r="409" spans="1:4" ht="15" customHeight="1">
      <c r="A409" s="101"/>
      <c r="B409" s="102"/>
      <c r="C409" s="102"/>
      <c r="D409" s="102"/>
    </row>
    <row r="410" spans="1:4" ht="15" customHeight="1">
      <c r="A410" s="101"/>
      <c r="B410" s="102"/>
      <c r="C410" s="102"/>
      <c r="D410" s="102"/>
    </row>
    <row r="411" spans="1:4" ht="15" customHeight="1">
      <c r="A411" s="101"/>
      <c r="B411" s="102"/>
      <c r="C411" s="102"/>
      <c r="D411" s="102"/>
    </row>
    <row r="412" spans="1:4" ht="15" customHeight="1">
      <c r="A412" s="101"/>
      <c r="B412" s="102"/>
      <c r="C412" s="102"/>
      <c r="D412" s="102"/>
    </row>
    <row r="413" spans="1:4" ht="15" customHeight="1">
      <c r="A413" s="101"/>
      <c r="B413" s="102"/>
      <c r="C413" s="102"/>
      <c r="D413" s="102"/>
    </row>
    <row r="414" spans="1:4" ht="15" customHeight="1">
      <c r="A414" s="101"/>
      <c r="B414" s="102"/>
      <c r="C414" s="102"/>
      <c r="D414" s="102"/>
    </row>
    <row r="415" spans="1:4" ht="15" customHeight="1">
      <c r="A415" s="101"/>
      <c r="B415" s="102"/>
      <c r="C415" s="102"/>
      <c r="D415" s="102"/>
    </row>
    <row r="416" spans="1:4" ht="15" customHeight="1">
      <c r="A416" s="101"/>
      <c r="B416" s="102"/>
      <c r="C416" s="102"/>
      <c r="D416" s="102"/>
    </row>
    <row r="417" spans="1:4" ht="15" customHeight="1">
      <c r="A417" s="101"/>
      <c r="B417" s="102"/>
      <c r="C417" s="102"/>
      <c r="D417" s="102"/>
    </row>
    <row r="418" spans="1:4" ht="15" customHeight="1">
      <c r="A418" s="101"/>
      <c r="B418" s="102"/>
      <c r="C418" s="102"/>
      <c r="D418" s="102"/>
    </row>
    <row r="419" spans="1:4" ht="15" customHeight="1">
      <c r="A419" s="101"/>
      <c r="B419" s="102"/>
      <c r="C419" s="102"/>
      <c r="D419" s="102"/>
    </row>
    <row r="420" spans="1:4" ht="15" customHeight="1">
      <c r="A420" s="101"/>
      <c r="B420" s="102"/>
      <c r="C420" s="102"/>
      <c r="D420" s="102"/>
    </row>
    <row r="421" spans="1:4" ht="15" customHeight="1">
      <c r="A421" s="101"/>
      <c r="B421" s="102"/>
      <c r="C421" s="102"/>
      <c r="D421" s="102"/>
    </row>
    <row r="422" spans="1:4" ht="15" customHeight="1">
      <c r="A422" s="101"/>
      <c r="B422" s="102"/>
      <c r="C422" s="102"/>
      <c r="D422" s="102"/>
    </row>
    <row r="423" spans="1:4" ht="15" customHeight="1">
      <c r="A423" s="101"/>
      <c r="B423" s="102"/>
      <c r="C423" s="102"/>
      <c r="D423" s="102"/>
    </row>
    <row r="424" spans="1:4" ht="15" customHeight="1">
      <c r="A424" s="101"/>
      <c r="B424" s="102"/>
      <c r="C424" s="102"/>
      <c r="D424" s="102"/>
    </row>
    <row r="425" spans="1:4" ht="15" customHeight="1">
      <c r="A425" s="101"/>
      <c r="B425" s="102"/>
      <c r="C425" s="102"/>
      <c r="D425" s="102"/>
    </row>
    <row r="426" spans="1:4" ht="15" customHeight="1">
      <c r="A426" s="101"/>
      <c r="B426" s="102"/>
      <c r="C426" s="102"/>
      <c r="D426" s="102"/>
    </row>
    <row r="427" spans="1:4" ht="15" customHeight="1">
      <c r="A427" s="101"/>
      <c r="B427" s="102"/>
      <c r="C427" s="102"/>
      <c r="D427" s="102"/>
    </row>
    <row r="428" spans="1:4" ht="15" customHeight="1">
      <c r="A428" s="101"/>
      <c r="B428" s="102"/>
      <c r="C428" s="102"/>
      <c r="D428" s="102"/>
    </row>
    <row r="429" spans="1:4" ht="15" customHeight="1">
      <c r="A429" s="101"/>
      <c r="B429" s="102"/>
      <c r="C429" s="102"/>
      <c r="D429" s="102"/>
    </row>
    <row r="430" spans="1:4" ht="15" customHeight="1">
      <c r="A430" s="101"/>
      <c r="B430" s="102"/>
      <c r="C430" s="102"/>
      <c r="D430" s="102"/>
    </row>
    <row r="431" spans="1:4" ht="15" customHeight="1">
      <c r="A431" s="101"/>
      <c r="B431" s="102"/>
      <c r="C431" s="102"/>
      <c r="D431" s="102"/>
    </row>
    <row r="432" spans="1:4" ht="15" customHeight="1">
      <c r="A432" s="101"/>
      <c r="B432" s="102"/>
      <c r="C432" s="102"/>
      <c r="D432" s="102"/>
    </row>
    <row r="433" spans="1:4" ht="15" customHeight="1">
      <c r="A433" s="101"/>
      <c r="B433" s="102"/>
      <c r="C433" s="102"/>
      <c r="D433" s="102"/>
    </row>
    <row r="434" spans="1:4" ht="15" customHeight="1">
      <c r="A434" s="101"/>
      <c r="B434" s="102"/>
      <c r="C434" s="102"/>
      <c r="D434" s="102"/>
    </row>
    <row r="435" spans="1:4" ht="15" customHeight="1">
      <c r="A435" s="101"/>
      <c r="B435" s="102"/>
      <c r="C435" s="102"/>
      <c r="D435" s="102"/>
    </row>
    <row r="436" spans="1:4" ht="15" customHeight="1">
      <c r="A436" s="101"/>
      <c r="B436" s="102"/>
      <c r="C436" s="102"/>
      <c r="D436" s="102"/>
    </row>
    <row r="437" spans="1:4" ht="15" customHeight="1">
      <c r="A437" s="101"/>
      <c r="B437" s="102"/>
      <c r="C437" s="102"/>
      <c r="D437" s="102"/>
    </row>
    <row r="438" spans="1:4" ht="15" customHeight="1">
      <c r="A438" s="101"/>
      <c r="B438" s="102"/>
      <c r="C438" s="102"/>
      <c r="D438" s="102"/>
    </row>
    <row r="439" spans="1:4" ht="15" customHeight="1">
      <c r="A439" s="101"/>
      <c r="B439" s="102"/>
      <c r="C439" s="102"/>
      <c r="D439" s="102"/>
    </row>
    <row r="440" spans="1:4" ht="15" customHeight="1">
      <c r="A440" s="101"/>
      <c r="B440" s="102"/>
      <c r="C440" s="102"/>
      <c r="D440" s="102"/>
    </row>
    <row r="441" spans="1:4" ht="15" customHeight="1">
      <c r="A441" s="101"/>
      <c r="B441" s="102"/>
      <c r="C441" s="102"/>
      <c r="D441" s="102"/>
    </row>
    <row r="442" spans="1:4" ht="15" customHeight="1">
      <c r="A442" s="101"/>
      <c r="B442" s="102"/>
      <c r="C442" s="102"/>
      <c r="D442" s="102"/>
    </row>
    <row r="443" spans="1:4" ht="15" customHeight="1">
      <c r="A443" s="101"/>
      <c r="B443" s="102"/>
      <c r="C443" s="102"/>
      <c r="D443" s="102"/>
    </row>
    <row r="444" spans="1:4" ht="15" customHeight="1">
      <c r="A444" s="101"/>
      <c r="B444" s="102"/>
      <c r="C444" s="102"/>
      <c r="D444" s="102"/>
    </row>
    <row r="445" spans="1:4" ht="15" customHeight="1">
      <c r="A445" s="101"/>
      <c r="B445" s="102"/>
      <c r="C445" s="102"/>
      <c r="D445" s="102"/>
    </row>
    <row r="446" spans="1:4" ht="15" customHeight="1">
      <c r="A446" s="101"/>
      <c r="B446" s="102"/>
      <c r="C446" s="102"/>
      <c r="D446" s="102"/>
    </row>
    <row r="447" spans="1:4" ht="15" customHeight="1">
      <c r="A447" s="101"/>
      <c r="B447" s="102"/>
      <c r="C447" s="102"/>
      <c r="D447" s="102"/>
    </row>
    <row r="448" spans="1:4" ht="15" customHeight="1">
      <c r="A448" s="101"/>
      <c r="B448" s="102"/>
      <c r="C448" s="102"/>
      <c r="D448" s="102"/>
    </row>
    <row r="449" spans="1:4" ht="15" customHeight="1">
      <c r="A449" s="101"/>
      <c r="B449" s="102"/>
      <c r="C449" s="102"/>
      <c r="D449" s="102"/>
    </row>
    <row r="450" spans="1:4" ht="15" customHeight="1">
      <c r="A450" s="101"/>
      <c r="B450" s="102"/>
      <c r="C450" s="102"/>
      <c r="D450" s="102"/>
    </row>
    <row r="451" spans="1:4" ht="15" customHeight="1">
      <c r="A451" s="101"/>
      <c r="B451" s="102"/>
      <c r="C451" s="102"/>
      <c r="D451" s="102"/>
    </row>
    <row r="452" spans="1:4" ht="15" customHeight="1">
      <c r="A452" s="101"/>
      <c r="B452" s="102"/>
      <c r="C452" s="102"/>
      <c r="D452" s="102"/>
    </row>
    <row r="453" spans="1:4" ht="15" customHeight="1">
      <c r="A453" s="101"/>
      <c r="B453" s="102"/>
      <c r="C453" s="102"/>
      <c r="D453" s="102"/>
    </row>
    <row r="454" spans="1:4" ht="15" customHeight="1">
      <c r="A454" s="101"/>
      <c r="B454" s="102"/>
      <c r="C454" s="102"/>
      <c r="D454" s="102"/>
    </row>
    <row r="455" spans="1:4" ht="15" customHeight="1">
      <c r="A455" s="101"/>
      <c r="B455" s="102"/>
      <c r="C455" s="102"/>
      <c r="D455" s="102"/>
    </row>
    <row r="456" spans="1:4" ht="15" customHeight="1">
      <c r="A456" s="101"/>
      <c r="B456" s="102"/>
      <c r="C456" s="102"/>
      <c r="D456" s="102"/>
    </row>
    <row r="457" spans="1:4" ht="15" customHeight="1">
      <c r="A457" s="101"/>
      <c r="B457" s="102"/>
      <c r="C457" s="102"/>
      <c r="D457" s="102"/>
    </row>
    <row r="458" spans="1:4" ht="15" customHeight="1">
      <c r="A458" s="101"/>
      <c r="B458" s="102"/>
      <c r="C458" s="102"/>
      <c r="D458" s="102"/>
    </row>
    <row r="459" spans="1:4" ht="15" customHeight="1">
      <c r="A459" s="101"/>
      <c r="B459" s="102"/>
      <c r="C459" s="102"/>
      <c r="D459" s="102"/>
    </row>
    <row r="460" spans="1:4" ht="15" customHeight="1">
      <c r="A460" s="101"/>
      <c r="B460" s="102"/>
      <c r="C460" s="102"/>
      <c r="D460" s="102"/>
    </row>
    <row r="461" spans="1:4" ht="15" customHeight="1">
      <c r="A461" s="101"/>
      <c r="B461" s="102"/>
      <c r="C461" s="102"/>
      <c r="D461" s="102"/>
    </row>
    <row r="462" spans="1:4" ht="15" customHeight="1">
      <c r="A462" s="101"/>
      <c r="B462" s="102"/>
      <c r="C462" s="102"/>
      <c r="D462" s="102"/>
    </row>
    <row r="463" spans="1:4" ht="15" customHeight="1">
      <c r="A463" s="101"/>
      <c r="B463" s="102"/>
      <c r="C463" s="102"/>
      <c r="D463" s="102"/>
    </row>
    <row r="464" spans="1:4" ht="15" customHeight="1">
      <c r="A464" s="101"/>
      <c r="B464" s="102"/>
      <c r="C464" s="102"/>
      <c r="D464" s="102"/>
    </row>
    <row r="465" spans="1:4" ht="15" customHeight="1">
      <c r="A465" s="101"/>
      <c r="B465" s="102"/>
      <c r="C465" s="102"/>
      <c r="D465" s="102"/>
    </row>
    <row r="466" spans="1:4" ht="15" customHeight="1">
      <c r="A466" s="101"/>
      <c r="B466" s="102"/>
      <c r="C466" s="102"/>
      <c r="D466" s="102"/>
    </row>
    <row r="467" spans="1:4" ht="15" customHeight="1">
      <c r="A467" s="101"/>
      <c r="B467" s="102"/>
      <c r="C467" s="102"/>
      <c r="D467" s="102"/>
    </row>
    <row r="468" spans="1:4" ht="15" customHeight="1">
      <c r="A468" s="101"/>
      <c r="B468" s="102"/>
      <c r="C468" s="102"/>
      <c r="D468" s="102"/>
    </row>
    <row r="469" spans="1:4" ht="15" customHeight="1">
      <c r="A469" s="101"/>
      <c r="B469" s="102"/>
      <c r="C469" s="102"/>
      <c r="D469" s="102"/>
    </row>
    <row r="470" spans="1:4" ht="15" customHeight="1">
      <c r="A470" s="101"/>
      <c r="B470" s="102"/>
      <c r="C470" s="102"/>
      <c r="D470" s="102"/>
    </row>
    <row r="471" spans="1:4" ht="15" customHeight="1">
      <c r="A471" s="101"/>
      <c r="B471" s="102"/>
      <c r="C471" s="102"/>
      <c r="D471" s="102"/>
    </row>
    <row r="472" spans="1:4" ht="15" customHeight="1">
      <c r="A472" s="101"/>
      <c r="B472" s="102"/>
      <c r="C472" s="102"/>
      <c r="D472" s="102"/>
    </row>
    <row r="473" spans="1:4" ht="15" customHeight="1">
      <c r="A473" s="101"/>
      <c r="B473" s="102"/>
      <c r="C473" s="102"/>
      <c r="D473" s="102"/>
    </row>
    <row r="474" spans="1:4" ht="15" customHeight="1">
      <c r="A474" s="101"/>
      <c r="B474" s="102"/>
      <c r="C474" s="102"/>
      <c r="D474" s="102"/>
    </row>
    <row r="475" spans="1:4" ht="15" customHeight="1">
      <c r="A475" s="101"/>
      <c r="B475" s="102"/>
      <c r="C475" s="102"/>
      <c r="D475" s="102"/>
    </row>
    <row r="476" spans="1:4" ht="15" customHeight="1">
      <c r="A476" s="101"/>
      <c r="B476" s="102"/>
      <c r="C476" s="102"/>
      <c r="D476" s="102"/>
    </row>
    <row r="477" spans="1:4" ht="15" customHeight="1">
      <c r="A477" s="101"/>
      <c r="B477" s="102"/>
      <c r="C477" s="102"/>
      <c r="D477" s="102"/>
    </row>
    <row r="478" spans="1:4" ht="15" customHeight="1">
      <c r="A478" s="101"/>
      <c r="B478" s="102"/>
      <c r="C478" s="102"/>
      <c r="D478" s="102"/>
    </row>
    <row r="479" spans="1:4" ht="15" customHeight="1">
      <c r="A479" s="101"/>
      <c r="B479" s="102"/>
      <c r="C479" s="102"/>
      <c r="D479" s="102"/>
    </row>
    <row r="480" spans="1:4" ht="15" customHeight="1">
      <c r="A480" s="101"/>
      <c r="B480" s="102"/>
      <c r="C480" s="102"/>
      <c r="D480" s="102"/>
    </row>
    <row r="481" spans="1:4" ht="15" customHeight="1">
      <c r="A481" s="101"/>
      <c r="B481" s="102"/>
      <c r="C481" s="102"/>
      <c r="D481" s="102"/>
    </row>
    <row r="482" spans="1:4" ht="15" customHeight="1">
      <c r="A482" s="101"/>
      <c r="B482" s="102"/>
      <c r="C482" s="102"/>
      <c r="D482" s="102"/>
    </row>
    <row r="483" spans="1:4" ht="15" customHeight="1">
      <c r="A483" s="101"/>
      <c r="B483" s="102"/>
      <c r="C483" s="102"/>
      <c r="D483" s="102"/>
    </row>
    <row r="484" spans="1:4" ht="15" customHeight="1">
      <c r="A484" s="101"/>
      <c r="B484" s="102"/>
      <c r="C484" s="102"/>
      <c r="D484" s="102"/>
    </row>
    <row r="485" spans="1:4" ht="15" customHeight="1">
      <c r="A485" s="101"/>
      <c r="B485" s="102"/>
      <c r="C485" s="102"/>
      <c r="D485" s="102"/>
    </row>
    <row r="486" spans="1:4" ht="15" customHeight="1">
      <c r="A486" s="101"/>
      <c r="B486" s="102"/>
      <c r="C486" s="102"/>
      <c r="D486" s="102"/>
    </row>
    <row r="487" spans="1:4" ht="15" customHeight="1">
      <c r="A487" s="101"/>
      <c r="B487" s="102"/>
      <c r="C487" s="102"/>
      <c r="D487" s="102"/>
    </row>
    <row r="488" spans="1:4" ht="15" customHeight="1">
      <c r="A488" s="101"/>
      <c r="B488" s="102"/>
      <c r="C488" s="102"/>
      <c r="D488" s="102"/>
    </row>
    <row r="489" spans="1:4" ht="15" customHeight="1">
      <c r="A489" s="101"/>
      <c r="B489" s="102"/>
      <c r="C489" s="102"/>
      <c r="D489" s="102"/>
    </row>
    <row r="490" spans="1:4" ht="15" customHeight="1">
      <c r="A490" s="101"/>
      <c r="B490" s="102"/>
      <c r="C490" s="102"/>
      <c r="D490" s="102"/>
    </row>
    <row r="491" spans="1:4" ht="15" customHeight="1">
      <c r="A491" s="101"/>
      <c r="B491" s="102"/>
      <c r="C491" s="102"/>
      <c r="D491" s="102"/>
    </row>
    <row r="492" spans="1:4" ht="15" customHeight="1">
      <c r="A492" s="101"/>
      <c r="B492" s="102"/>
      <c r="C492" s="102"/>
      <c r="D492" s="102"/>
    </row>
    <row r="493" spans="1:4" ht="15" customHeight="1">
      <c r="A493" s="101"/>
      <c r="B493" s="102"/>
      <c r="C493" s="102"/>
      <c r="D493" s="102"/>
    </row>
    <row r="494" spans="1:4" ht="15" customHeight="1">
      <c r="A494" s="101"/>
      <c r="B494" s="102"/>
      <c r="C494" s="102"/>
      <c r="D494" s="102"/>
    </row>
    <row r="495" spans="1:4" ht="15" customHeight="1">
      <c r="A495" s="101"/>
      <c r="B495" s="102"/>
      <c r="C495" s="102"/>
      <c r="D495" s="102"/>
    </row>
    <row r="496" spans="1:4" ht="15" customHeight="1">
      <c r="A496" s="101"/>
      <c r="B496" s="102"/>
      <c r="C496" s="102"/>
      <c r="D496" s="102"/>
    </row>
    <row r="497" spans="1:4" ht="15" customHeight="1">
      <c r="A497" s="101"/>
      <c r="B497" s="102"/>
      <c r="C497" s="102"/>
      <c r="D497" s="102"/>
    </row>
    <row r="498" spans="1:4" ht="15" customHeight="1">
      <c r="A498" s="101"/>
      <c r="B498" s="102"/>
      <c r="C498" s="102"/>
      <c r="D498" s="102"/>
    </row>
    <row r="499" spans="1:4" ht="15" customHeight="1">
      <c r="A499" s="101"/>
      <c r="B499" s="102"/>
      <c r="C499" s="102"/>
      <c r="D499" s="102"/>
    </row>
    <row r="500" spans="1:4" ht="15" customHeight="1">
      <c r="A500" s="101"/>
      <c r="B500" s="102"/>
      <c r="C500" s="102"/>
      <c r="D500" s="102"/>
    </row>
    <row r="501" spans="1:4" ht="15" customHeight="1">
      <c r="A501" s="101"/>
      <c r="B501" s="102"/>
      <c r="C501" s="102"/>
      <c r="D501" s="102"/>
    </row>
    <row r="502" spans="1:4" ht="15" customHeight="1">
      <c r="A502" s="101"/>
      <c r="B502" s="102"/>
      <c r="C502" s="102"/>
      <c r="D502" s="102"/>
    </row>
    <row r="503" spans="1:4" ht="15" customHeight="1">
      <c r="A503" s="101"/>
      <c r="B503" s="102"/>
      <c r="C503" s="102"/>
      <c r="D503" s="102"/>
    </row>
    <row r="504" spans="1:4" ht="15" customHeight="1">
      <c r="A504" s="101"/>
      <c r="B504" s="102"/>
      <c r="C504" s="102"/>
      <c r="D504" s="102"/>
    </row>
    <row r="505" spans="1:4" ht="15" customHeight="1">
      <c r="A505" s="101"/>
      <c r="B505" s="102"/>
      <c r="C505" s="102"/>
      <c r="D505" s="102"/>
    </row>
    <row r="506" spans="1:4" ht="15" customHeight="1">
      <c r="A506" s="101"/>
      <c r="B506" s="102"/>
      <c r="C506" s="102"/>
      <c r="D506" s="102"/>
    </row>
    <row r="507" spans="1:4" ht="15" customHeight="1">
      <c r="A507" s="101"/>
      <c r="B507" s="102"/>
      <c r="C507" s="102"/>
      <c r="D507" s="102"/>
    </row>
    <row r="508" spans="1:4" ht="15" customHeight="1">
      <c r="A508" s="101"/>
      <c r="B508" s="102"/>
      <c r="C508" s="102"/>
      <c r="D508" s="102"/>
    </row>
    <row r="509" spans="1:4" ht="15" customHeight="1">
      <c r="A509" s="101"/>
      <c r="B509" s="102"/>
      <c r="C509" s="102"/>
      <c r="D509" s="102"/>
    </row>
    <row r="510" spans="1:4" ht="15" customHeight="1">
      <c r="A510" s="101"/>
      <c r="B510" s="102"/>
      <c r="C510" s="102"/>
      <c r="D510" s="102"/>
    </row>
    <row r="511" spans="1:4" ht="15" customHeight="1">
      <c r="A511" s="101"/>
      <c r="B511" s="102"/>
      <c r="C511" s="102"/>
      <c r="D511" s="102"/>
    </row>
    <row r="512" spans="1:4" ht="15" customHeight="1">
      <c r="A512" s="101"/>
      <c r="B512" s="102"/>
      <c r="C512" s="102"/>
      <c r="D512" s="102"/>
    </row>
    <row r="513" spans="1:4" ht="15" customHeight="1">
      <c r="A513" s="101"/>
      <c r="B513" s="102"/>
      <c r="C513" s="102"/>
      <c r="D513" s="102"/>
    </row>
    <row r="514" spans="1:4" ht="15" customHeight="1">
      <c r="A514" s="101"/>
      <c r="B514" s="102"/>
      <c r="C514" s="102"/>
      <c r="D514" s="102"/>
    </row>
    <row r="515" spans="1:4" ht="15" customHeight="1">
      <c r="A515" s="101"/>
      <c r="B515" s="102"/>
      <c r="C515" s="102"/>
      <c r="D515" s="102"/>
    </row>
    <row r="516" spans="1:4" ht="15" customHeight="1">
      <c r="A516" s="101"/>
      <c r="B516" s="102"/>
      <c r="C516" s="102"/>
      <c r="D516" s="102"/>
    </row>
    <row r="517" spans="1:4" ht="15" customHeight="1">
      <c r="A517" s="101"/>
      <c r="B517" s="102"/>
      <c r="C517" s="102"/>
      <c r="D517" s="102"/>
    </row>
    <row r="518" spans="1:4" ht="15" customHeight="1">
      <c r="A518" s="101"/>
      <c r="B518" s="102"/>
      <c r="C518" s="102"/>
      <c r="D518" s="102"/>
    </row>
    <row r="519" spans="1:4" ht="15" customHeight="1">
      <c r="A519" s="101"/>
      <c r="B519" s="102"/>
      <c r="C519" s="102"/>
      <c r="D519" s="102"/>
    </row>
    <row r="520" spans="1:4" ht="15" customHeight="1">
      <c r="A520" s="101"/>
      <c r="B520" s="102"/>
      <c r="C520" s="102"/>
      <c r="D520" s="102"/>
    </row>
    <row r="521" spans="1:4" ht="15" customHeight="1">
      <c r="A521" s="101"/>
      <c r="B521" s="102"/>
      <c r="C521" s="102"/>
      <c r="D521" s="102"/>
    </row>
    <row r="522" spans="1:4" ht="15" customHeight="1">
      <c r="A522" s="101"/>
      <c r="B522" s="102"/>
      <c r="C522" s="102"/>
      <c r="D522" s="102"/>
    </row>
    <row r="523" spans="1:4" ht="15" customHeight="1">
      <c r="A523" s="101"/>
      <c r="B523" s="102"/>
      <c r="C523" s="102"/>
      <c r="D523" s="102"/>
    </row>
    <row r="524" spans="1:4" ht="15" customHeight="1">
      <c r="A524" s="101"/>
      <c r="B524" s="102"/>
      <c r="C524" s="102"/>
      <c r="D524" s="102"/>
    </row>
    <row r="525" spans="1:4" ht="15" customHeight="1">
      <c r="A525" s="101"/>
      <c r="B525" s="102"/>
      <c r="C525" s="102"/>
      <c r="D525" s="102"/>
    </row>
    <row r="526" spans="1:4" ht="15" customHeight="1">
      <c r="A526" s="101"/>
      <c r="B526" s="102"/>
      <c r="C526" s="102"/>
      <c r="D526" s="102"/>
    </row>
    <row r="527" spans="1:4" ht="15" customHeight="1">
      <c r="A527" s="101"/>
      <c r="B527" s="102"/>
      <c r="C527" s="102"/>
      <c r="D527" s="102"/>
    </row>
    <row r="528" spans="1:4" ht="15" customHeight="1">
      <c r="A528" s="101"/>
      <c r="B528" s="102"/>
      <c r="C528" s="102"/>
      <c r="D528" s="102"/>
    </row>
    <row r="529" spans="1:4" ht="15" customHeight="1">
      <c r="A529" s="101"/>
      <c r="B529" s="102"/>
      <c r="C529" s="102"/>
      <c r="D529" s="102"/>
    </row>
    <row r="530" spans="1:4" ht="15" customHeight="1">
      <c r="A530" s="101"/>
      <c r="B530" s="102"/>
      <c r="C530" s="102"/>
      <c r="D530" s="102"/>
    </row>
    <row r="531" spans="1:4" ht="15" customHeight="1">
      <c r="A531" s="101"/>
      <c r="B531" s="102"/>
      <c r="C531" s="102"/>
      <c r="D531" s="102"/>
    </row>
    <row r="532" spans="1:4" ht="15" customHeight="1">
      <c r="A532" s="101"/>
      <c r="B532" s="102"/>
      <c r="C532" s="102"/>
      <c r="D532" s="102"/>
    </row>
    <row r="533" spans="1:4" ht="15" customHeight="1">
      <c r="A533" s="101"/>
      <c r="B533" s="102"/>
      <c r="C533" s="102"/>
      <c r="D533" s="102"/>
    </row>
    <row r="534" spans="1:4" ht="15" customHeight="1">
      <c r="A534" s="101"/>
      <c r="B534" s="102"/>
      <c r="C534" s="102"/>
      <c r="D534" s="102"/>
    </row>
    <row r="535" spans="1:4" ht="15" customHeight="1">
      <c r="A535" s="101"/>
      <c r="B535" s="102"/>
      <c r="C535" s="102"/>
      <c r="D535" s="102"/>
    </row>
    <row r="536" spans="1:4" ht="15" customHeight="1">
      <c r="A536" s="101"/>
      <c r="B536" s="102"/>
      <c r="C536" s="102"/>
      <c r="D536" s="102"/>
    </row>
    <row r="537" spans="1:4" ht="15" customHeight="1">
      <c r="A537" s="101"/>
      <c r="B537" s="102"/>
      <c r="C537" s="102"/>
      <c r="D537" s="102"/>
    </row>
    <row r="538" spans="1:4" ht="15" customHeight="1">
      <c r="A538" s="101"/>
      <c r="B538" s="102"/>
      <c r="C538" s="102"/>
      <c r="D538" s="102"/>
    </row>
    <row r="539" spans="1:4" ht="15" customHeight="1">
      <c r="A539" s="101"/>
      <c r="B539" s="102"/>
      <c r="C539" s="102"/>
      <c r="D539" s="102"/>
    </row>
    <row r="540" spans="1:4" ht="15" customHeight="1">
      <c r="A540" s="101"/>
      <c r="B540" s="102"/>
      <c r="C540" s="102"/>
      <c r="D540" s="102"/>
    </row>
    <row r="541" spans="1:4" ht="15" customHeight="1">
      <c r="A541" s="101"/>
      <c r="B541" s="102"/>
      <c r="C541" s="102"/>
      <c r="D541" s="102"/>
    </row>
    <row r="542" spans="1:4" ht="15" customHeight="1">
      <c r="A542" s="101"/>
      <c r="B542" s="102"/>
      <c r="C542" s="102"/>
      <c r="D542" s="102"/>
    </row>
    <row r="543" spans="1:4" ht="15" customHeight="1">
      <c r="A543" s="101"/>
      <c r="B543" s="102"/>
      <c r="C543" s="102"/>
      <c r="D543" s="102"/>
    </row>
    <row r="544" spans="1:4" ht="15" customHeight="1">
      <c r="A544" s="101"/>
      <c r="B544" s="102"/>
      <c r="C544" s="102"/>
      <c r="D544" s="102"/>
    </row>
    <row r="545" spans="1:4" ht="15" customHeight="1">
      <c r="A545" s="101"/>
      <c r="B545" s="102"/>
      <c r="C545" s="102"/>
      <c r="D545" s="102"/>
    </row>
    <row r="546" spans="1:4" ht="15" customHeight="1">
      <c r="A546" s="101"/>
      <c r="B546" s="102"/>
      <c r="C546" s="102"/>
      <c r="D546" s="102"/>
    </row>
    <row r="547" spans="1:4" ht="15" customHeight="1">
      <c r="A547" s="101"/>
      <c r="B547" s="102"/>
      <c r="C547" s="102"/>
      <c r="D547" s="102"/>
    </row>
    <row r="548" spans="1:4" ht="15" customHeight="1">
      <c r="A548" s="101"/>
      <c r="B548" s="102"/>
      <c r="C548" s="102"/>
      <c r="D548" s="102"/>
    </row>
    <row r="549" spans="1:4" ht="15" customHeight="1">
      <c r="A549" s="101"/>
      <c r="B549" s="102"/>
      <c r="C549" s="102"/>
      <c r="D549" s="102"/>
    </row>
    <row r="550" spans="1:4" ht="15" customHeight="1">
      <c r="A550" s="101"/>
      <c r="B550" s="102"/>
      <c r="C550" s="102"/>
      <c r="D550" s="102"/>
    </row>
    <row r="551" spans="1:4" ht="15" customHeight="1">
      <c r="A551" s="101"/>
      <c r="B551" s="102"/>
      <c r="C551" s="102"/>
      <c r="D551" s="102"/>
    </row>
    <row r="552" spans="1:4" ht="15" customHeight="1">
      <c r="A552" s="101"/>
      <c r="B552" s="102"/>
      <c r="C552" s="102"/>
      <c r="D552" s="102"/>
    </row>
    <row r="553" spans="1:4" ht="15" customHeight="1">
      <c r="A553" s="101"/>
      <c r="B553" s="102"/>
      <c r="C553" s="102"/>
      <c r="D553" s="102"/>
    </row>
    <row r="554" spans="1:4" ht="15" customHeight="1">
      <c r="A554" s="101"/>
      <c r="B554" s="102"/>
      <c r="C554" s="102"/>
      <c r="D554" s="102"/>
    </row>
    <row r="555" spans="1:4" ht="15" customHeight="1">
      <c r="A555" s="101"/>
      <c r="B555" s="102"/>
      <c r="C555" s="102"/>
      <c r="D555" s="102"/>
    </row>
    <row r="556" spans="1:4" ht="15" customHeight="1">
      <c r="A556" s="101"/>
      <c r="B556" s="102"/>
      <c r="C556" s="102"/>
      <c r="D556" s="102"/>
    </row>
    <row r="557" spans="1:4" ht="15" customHeight="1">
      <c r="A557" s="101"/>
      <c r="B557" s="102"/>
      <c r="C557" s="102"/>
      <c r="D557" s="102"/>
    </row>
    <row r="558" spans="1:4" ht="15" customHeight="1">
      <c r="A558" s="101"/>
      <c r="B558" s="102"/>
      <c r="C558" s="102"/>
      <c r="D558" s="102"/>
    </row>
    <row r="559" spans="1:4" ht="15" customHeight="1">
      <c r="A559" s="101"/>
      <c r="B559" s="102"/>
      <c r="C559" s="102"/>
      <c r="D559" s="102"/>
    </row>
    <row r="560" spans="1:4" ht="15" customHeight="1">
      <c r="A560" s="101"/>
      <c r="B560" s="102"/>
      <c r="C560" s="102"/>
      <c r="D560" s="102"/>
    </row>
    <row r="561" spans="1:4" ht="15" customHeight="1">
      <c r="A561" s="101"/>
      <c r="B561" s="102"/>
      <c r="C561" s="102"/>
      <c r="D561" s="102"/>
    </row>
    <row r="562" spans="1:4" ht="15" customHeight="1">
      <c r="A562" s="101"/>
      <c r="B562" s="102"/>
      <c r="C562" s="102"/>
      <c r="D562" s="102"/>
    </row>
    <row r="563" spans="1:4" ht="15" customHeight="1">
      <c r="A563" s="101"/>
      <c r="B563" s="102"/>
      <c r="C563" s="102"/>
      <c r="D563" s="102"/>
    </row>
    <row r="564" spans="1:4" ht="15" customHeight="1">
      <c r="A564" s="101"/>
      <c r="B564" s="102"/>
      <c r="C564" s="102"/>
      <c r="D564" s="102"/>
    </row>
    <row r="565" spans="1:4" ht="15" customHeight="1">
      <c r="A565" s="101"/>
      <c r="B565" s="102"/>
      <c r="C565" s="102"/>
      <c r="D565" s="102"/>
    </row>
    <row r="566" spans="1:4" ht="15" customHeight="1">
      <c r="A566" s="101"/>
      <c r="B566" s="102"/>
      <c r="C566" s="102"/>
      <c r="D566" s="102"/>
    </row>
    <row r="567" spans="1:4" ht="15" customHeight="1">
      <c r="A567" s="101"/>
      <c r="B567" s="102"/>
      <c r="C567" s="102"/>
      <c r="D567" s="102"/>
    </row>
    <row r="568" spans="1:4" ht="15" customHeight="1">
      <c r="A568" s="101"/>
      <c r="B568" s="102"/>
      <c r="C568" s="102"/>
      <c r="D568" s="102"/>
    </row>
    <row r="569" spans="1:4" ht="15" customHeight="1">
      <c r="A569" s="101"/>
      <c r="B569" s="102"/>
      <c r="C569" s="102"/>
      <c r="D569" s="102"/>
    </row>
    <row r="570" spans="1:4" ht="15" customHeight="1">
      <c r="A570" s="101"/>
      <c r="B570" s="102"/>
      <c r="C570" s="102"/>
      <c r="D570" s="102"/>
    </row>
    <row r="571" spans="1:4" ht="15" customHeight="1">
      <c r="A571" s="101"/>
      <c r="B571" s="102"/>
      <c r="C571" s="102"/>
      <c r="D571" s="102"/>
    </row>
    <row r="572" spans="1:4" ht="15" customHeight="1">
      <c r="A572" s="101"/>
      <c r="B572" s="102"/>
      <c r="C572" s="102"/>
      <c r="D572" s="102"/>
    </row>
    <row r="573" spans="1:4" ht="15" customHeight="1">
      <c r="A573" s="101"/>
      <c r="B573" s="102"/>
      <c r="C573" s="102"/>
      <c r="D573" s="102"/>
    </row>
    <row r="574" spans="1:4" ht="15" customHeight="1">
      <c r="A574" s="101"/>
      <c r="B574" s="102"/>
      <c r="C574" s="102"/>
      <c r="D574" s="102"/>
    </row>
    <row r="575" spans="1:4" ht="15" customHeight="1">
      <c r="A575" s="101"/>
      <c r="B575" s="102"/>
      <c r="C575" s="102"/>
      <c r="D575" s="102"/>
    </row>
    <row r="576" spans="1:4" ht="15" customHeight="1">
      <c r="A576" s="101"/>
      <c r="B576" s="102"/>
      <c r="C576" s="102"/>
      <c r="D576" s="102"/>
    </row>
    <row r="577" spans="1:4" ht="15" customHeight="1">
      <c r="A577" s="101"/>
      <c r="B577" s="102"/>
      <c r="C577" s="102"/>
      <c r="D577" s="102"/>
    </row>
    <row r="578" spans="1:4" ht="15" customHeight="1">
      <c r="A578" s="101"/>
      <c r="B578" s="102"/>
      <c r="C578" s="102"/>
      <c r="D578" s="102"/>
    </row>
    <row r="579" spans="1:4" ht="15" customHeight="1">
      <c r="A579" s="101"/>
      <c r="B579" s="102"/>
      <c r="C579" s="102"/>
      <c r="D579" s="102"/>
    </row>
    <row r="580" spans="1:4" ht="15" customHeight="1">
      <c r="A580" s="101"/>
      <c r="B580" s="102"/>
      <c r="C580" s="102"/>
      <c r="D580" s="102"/>
    </row>
    <row r="581" spans="1:4" ht="15" customHeight="1">
      <c r="A581" s="101"/>
      <c r="B581" s="102"/>
      <c r="C581" s="102"/>
      <c r="D581" s="102"/>
    </row>
    <row r="582" spans="1:4" ht="15" customHeight="1">
      <c r="A582" s="101"/>
      <c r="B582" s="102"/>
      <c r="C582" s="102"/>
      <c r="D582" s="102"/>
    </row>
    <row r="583" spans="1:4" ht="15" customHeight="1">
      <c r="A583" s="101"/>
      <c r="B583" s="102"/>
      <c r="C583" s="102"/>
      <c r="D583" s="102"/>
    </row>
    <row r="584" spans="1:4" ht="15" customHeight="1">
      <c r="A584" s="101"/>
      <c r="B584" s="102"/>
      <c r="C584" s="102"/>
      <c r="D584" s="102"/>
    </row>
    <row r="585" spans="1:4" ht="15" customHeight="1">
      <c r="A585" s="101"/>
      <c r="B585" s="102"/>
      <c r="C585" s="102"/>
      <c r="D585" s="102"/>
    </row>
    <row r="586" spans="1:4" ht="15" customHeight="1">
      <c r="A586" s="101"/>
      <c r="B586" s="102"/>
      <c r="C586" s="102"/>
      <c r="D586" s="102"/>
    </row>
    <row r="587" spans="1:4" ht="15" customHeight="1">
      <c r="A587" s="101"/>
      <c r="B587" s="102"/>
      <c r="C587" s="102"/>
      <c r="D587" s="102"/>
    </row>
    <row r="588" spans="1:4" ht="15" customHeight="1">
      <c r="A588" s="101"/>
      <c r="B588" s="102"/>
      <c r="C588" s="102"/>
      <c r="D588" s="102"/>
    </row>
    <row r="589" spans="1:4" ht="15" customHeight="1">
      <c r="A589" s="101"/>
      <c r="B589" s="102"/>
      <c r="C589" s="102"/>
      <c r="D589" s="102"/>
    </row>
    <row r="590" spans="1:4" ht="15" customHeight="1">
      <c r="A590" s="101"/>
      <c r="B590" s="102"/>
      <c r="C590" s="102"/>
      <c r="D590" s="102"/>
    </row>
    <row r="591" spans="1:4" ht="15" customHeight="1">
      <c r="A591" s="101"/>
      <c r="B591" s="102"/>
      <c r="C591" s="102"/>
      <c r="D591" s="102"/>
    </row>
    <row r="592" spans="1:4" ht="15" customHeight="1">
      <c r="A592" s="101"/>
      <c r="B592" s="102"/>
      <c r="C592" s="102"/>
      <c r="D592" s="102"/>
    </row>
    <row r="593" spans="1:4" ht="15" customHeight="1">
      <c r="A593" s="101"/>
      <c r="B593" s="102"/>
      <c r="C593" s="102"/>
      <c r="D593" s="102"/>
    </row>
    <row r="594" spans="1:4" ht="15" customHeight="1">
      <c r="A594" s="101"/>
      <c r="B594" s="102"/>
      <c r="C594" s="102"/>
      <c r="D594" s="102"/>
    </row>
    <row r="595" spans="1:4" ht="15" customHeight="1">
      <c r="A595" s="101"/>
      <c r="B595" s="102"/>
      <c r="C595" s="102"/>
      <c r="D595" s="102"/>
    </row>
    <row r="596" spans="1:4" ht="15" customHeight="1">
      <c r="A596" s="101"/>
      <c r="B596" s="102"/>
      <c r="C596" s="102"/>
      <c r="D596" s="102"/>
    </row>
    <row r="597" spans="1:4" ht="15" customHeight="1">
      <c r="A597" s="101"/>
      <c r="B597" s="102"/>
      <c r="C597" s="102"/>
      <c r="D597" s="102"/>
    </row>
    <row r="598" spans="1:4" ht="15" customHeight="1">
      <c r="A598" s="101"/>
      <c r="B598" s="102"/>
      <c r="C598" s="102"/>
      <c r="D598" s="102"/>
    </row>
    <row r="599" spans="1:4" ht="15" customHeight="1">
      <c r="A599" s="101"/>
      <c r="B599" s="102"/>
      <c r="C599" s="102"/>
      <c r="D599" s="102"/>
    </row>
    <row r="600" spans="1:4" ht="15" customHeight="1">
      <c r="A600" s="101"/>
      <c r="B600" s="102"/>
      <c r="C600" s="102"/>
      <c r="D600" s="102"/>
    </row>
    <row r="601" spans="1:4" ht="15" customHeight="1">
      <c r="A601" s="101"/>
      <c r="B601" s="102"/>
      <c r="C601" s="102"/>
      <c r="D601" s="102"/>
    </row>
    <row r="602" spans="1:4" ht="15" customHeight="1">
      <c r="A602" s="101"/>
      <c r="B602" s="102"/>
      <c r="C602" s="102"/>
      <c r="D602" s="102"/>
    </row>
    <row r="603" spans="1:4" ht="15" customHeight="1">
      <c r="A603" s="101"/>
      <c r="B603" s="102"/>
      <c r="C603" s="102"/>
      <c r="D603" s="102"/>
    </row>
    <row r="604" spans="1:4" ht="15" customHeight="1">
      <c r="A604" s="101"/>
      <c r="B604" s="102"/>
      <c r="C604" s="102"/>
      <c r="D604" s="102"/>
    </row>
    <row r="605" spans="1:4" ht="15" customHeight="1">
      <c r="A605" s="101"/>
      <c r="B605" s="102"/>
      <c r="C605" s="102"/>
      <c r="D605" s="102"/>
    </row>
    <row r="606" spans="1:4" ht="15" customHeight="1">
      <c r="A606" s="101"/>
      <c r="B606" s="102"/>
      <c r="C606" s="102"/>
      <c r="D606" s="102"/>
    </row>
    <row r="607" spans="1:4" ht="15" customHeight="1">
      <c r="A607" s="101"/>
      <c r="B607" s="102"/>
      <c r="C607" s="102"/>
      <c r="D607" s="102"/>
    </row>
    <row r="608" spans="1:4" ht="15" customHeight="1">
      <c r="A608" s="101"/>
      <c r="B608" s="102"/>
      <c r="C608" s="102"/>
      <c r="D608" s="102"/>
    </row>
    <row r="609" spans="1:4" ht="15" customHeight="1">
      <c r="A609" s="101"/>
      <c r="B609" s="102"/>
      <c r="C609" s="102"/>
      <c r="D609" s="102"/>
    </row>
    <row r="610" spans="1:4" ht="15" customHeight="1">
      <c r="A610" s="101"/>
      <c r="B610" s="102"/>
      <c r="C610" s="102"/>
      <c r="D610" s="102"/>
    </row>
    <row r="611" spans="1:4" ht="15" customHeight="1">
      <c r="A611" s="101"/>
      <c r="B611" s="102"/>
      <c r="C611" s="102"/>
      <c r="D611" s="102"/>
    </row>
    <row r="612" spans="1:4" ht="15" customHeight="1">
      <c r="A612" s="101"/>
      <c r="B612" s="102"/>
      <c r="C612" s="102"/>
      <c r="D612" s="102"/>
    </row>
    <row r="613" spans="1:4" ht="15" customHeight="1">
      <c r="A613" s="101"/>
      <c r="B613" s="102"/>
      <c r="C613" s="102"/>
      <c r="D613" s="102"/>
    </row>
    <row r="614" spans="1:4" ht="15" customHeight="1">
      <c r="A614" s="101"/>
      <c r="B614" s="102"/>
      <c r="C614" s="102"/>
      <c r="D614" s="102"/>
    </row>
    <row r="615" spans="1:4" ht="15" customHeight="1">
      <c r="A615" s="101"/>
      <c r="B615" s="102"/>
      <c r="C615" s="102"/>
      <c r="D615" s="102"/>
    </row>
    <row r="616" spans="1:4" ht="15" customHeight="1">
      <c r="A616" s="101"/>
      <c r="B616" s="102"/>
      <c r="C616" s="102"/>
      <c r="D616" s="102"/>
    </row>
    <row r="617" spans="1:4" ht="15" customHeight="1">
      <c r="A617" s="101"/>
      <c r="B617" s="102"/>
      <c r="C617" s="102"/>
      <c r="D617" s="102"/>
    </row>
    <row r="618" spans="1:4" ht="15" customHeight="1">
      <c r="A618" s="101"/>
      <c r="B618" s="102"/>
      <c r="C618" s="102"/>
      <c r="D618" s="102"/>
    </row>
    <row r="619" spans="1:4" ht="15" customHeight="1">
      <c r="A619" s="101"/>
      <c r="B619" s="102"/>
      <c r="C619" s="102"/>
      <c r="D619" s="102"/>
    </row>
    <row r="620" spans="1:4" ht="15" customHeight="1">
      <c r="A620" s="101"/>
      <c r="B620" s="102"/>
      <c r="C620" s="102"/>
      <c r="D620" s="102"/>
    </row>
    <row r="621" spans="1:4" ht="15" customHeight="1">
      <c r="A621" s="101"/>
      <c r="B621" s="102"/>
      <c r="C621" s="102"/>
      <c r="D621" s="102"/>
    </row>
    <row r="622" spans="1:4" ht="15" customHeight="1">
      <c r="A622" s="101"/>
      <c r="B622" s="102"/>
      <c r="C622" s="102"/>
      <c r="D622" s="102"/>
    </row>
    <row r="623" spans="1:4" ht="15" customHeight="1">
      <c r="A623" s="101"/>
      <c r="B623" s="102"/>
      <c r="C623" s="102"/>
      <c r="D623" s="102"/>
    </row>
    <row r="624" spans="1:4" ht="15" customHeight="1">
      <c r="A624" s="101"/>
      <c r="B624" s="102"/>
      <c r="C624" s="102"/>
      <c r="D624" s="102"/>
    </row>
    <row r="625" spans="1:4" ht="15" customHeight="1">
      <c r="A625" s="101"/>
      <c r="B625" s="102"/>
      <c r="C625" s="102"/>
      <c r="D625" s="102"/>
    </row>
    <row r="626" spans="1:4" ht="15" customHeight="1">
      <c r="A626" s="101"/>
      <c r="B626" s="102"/>
      <c r="C626" s="102"/>
      <c r="D626" s="102"/>
    </row>
    <row r="627" spans="1:4" ht="15" customHeight="1">
      <c r="A627" s="101"/>
      <c r="B627" s="102"/>
      <c r="C627" s="102"/>
      <c r="D627" s="102"/>
    </row>
    <row r="628" spans="1:4" ht="15" customHeight="1">
      <c r="A628" s="101"/>
      <c r="B628" s="102"/>
      <c r="C628" s="102"/>
      <c r="D628" s="102"/>
    </row>
    <row r="629" spans="1:4" ht="15" customHeight="1">
      <c r="A629" s="101"/>
      <c r="B629" s="102"/>
      <c r="C629" s="102"/>
      <c r="D629" s="102"/>
    </row>
    <row r="630" spans="1:4" ht="15" customHeight="1">
      <c r="A630" s="101"/>
      <c r="B630" s="102"/>
      <c r="C630" s="102"/>
      <c r="D630" s="102"/>
    </row>
    <row r="631" spans="1:4" ht="15" customHeight="1">
      <c r="A631" s="101"/>
      <c r="B631" s="102"/>
      <c r="C631" s="102"/>
      <c r="D631" s="102"/>
    </row>
    <row r="632" spans="1:4" ht="15" customHeight="1">
      <c r="A632" s="101"/>
      <c r="B632" s="102"/>
      <c r="C632" s="102"/>
      <c r="D632" s="102"/>
    </row>
    <row r="633" spans="1:4" ht="15" customHeight="1">
      <c r="A633" s="101"/>
      <c r="B633" s="102"/>
      <c r="C633" s="102"/>
      <c r="D633" s="102"/>
    </row>
    <row r="634" spans="1:4" ht="15" customHeight="1">
      <c r="A634" s="101"/>
      <c r="B634" s="102"/>
      <c r="C634" s="102"/>
      <c r="D634" s="102"/>
    </row>
    <row r="635" spans="1:4" ht="15" customHeight="1">
      <c r="A635" s="101"/>
      <c r="B635" s="102"/>
      <c r="C635" s="102"/>
      <c r="D635" s="102"/>
    </row>
    <row r="636" spans="1:4" ht="15" customHeight="1">
      <c r="A636" s="101"/>
      <c r="B636" s="102"/>
      <c r="C636" s="102"/>
      <c r="D636" s="102"/>
    </row>
    <row r="637" spans="1:4" ht="15" customHeight="1">
      <c r="A637" s="101"/>
      <c r="B637" s="102"/>
      <c r="C637" s="102"/>
      <c r="D637" s="102"/>
    </row>
    <row r="638" spans="1:4" ht="15" customHeight="1">
      <c r="A638" s="101"/>
      <c r="B638" s="102"/>
      <c r="C638" s="102"/>
      <c r="D638" s="102"/>
    </row>
    <row r="639" spans="1:4" ht="15" customHeight="1">
      <c r="A639" s="101"/>
      <c r="B639" s="102"/>
      <c r="C639" s="102"/>
      <c r="D639" s="102"/>
    </row>
    <row r="640" spans="1:4" ht="15" customHeight="1">
      <c r="A640" s="101"/>
      <c r="B640" s="102"/>
      <c r="C640" s="102"/>
      <c r="D640" s="102"/>
    </row>
    <row r="641" spans="1:4" ht="15" customHeight="1">
      <c r="A641" s="101"/>
      <c r="B641" s="102"/>
      <c r="C641" s="102"/>
      <c r="D641" s="102"/>
    </row>
    <row r="642" spans="1:4" ht="15" customHeight="1">
      <c r="A642" s="101"/>
      <c r="B642" s="102"/>
      <c r="C642" s="102"/>
      <c r="D642" s="102"/>
    </row>
    <row r="643" spans="1:4" ht="15" customHeight="1">
      <c r="A643" s="101"/>
      <c r="B643" s="102"/>
      <c r="C643" s="102"/>
      <c r="D643" s="102"/>
    </row>
    <row r="644" spans="1:4" ht="15" customHeight="1">
      <c r="A644" s="101"/>
      <c r="B644" s="102"/>
      <c r="C644" s="102"/>
      <c r="D644" s="102"/>
    </row>
    <row r="645" spans="1:4" ht="15" customHeight="1">
      <c r="A645" s="101"/>
      <c r="B645" s="102"/>
      <c r="C645" s="102"/>
      <c r="D645" s="102"/>
    </row>
    <row r="646" spans="1:4" ht="15" customHeight="1">
      <c r="A646" s="101"/>
      <c r="B646" s="102"/>
      <c r="C646" s="102"/>
      <c r="D646" s="102"/>
    </row>
    <row r="647" spans="1:4" ht="15" customHeight="1">
      <c r="A647" s="101"/>
      <c r="B647" s="102"/>
      <c r="C647" s="102"/>
      <c r="D647" s="102"/>
    </row>
    <row r="648" spans="1:4" ht="15" customHeight="1">
      <c r="A648" s="101"/>
      <c r="B648" s="102"/>
      <c r="C648" s="102"/>
      <c r="D648" s="102"/>
    </row>
    <row r="649" spans="1:4" ht="15" customHeight="1">
      <c r="A649" s="101"/>
      <c r="B649" s="102"/>
      <c r="C649" s="102"/>
      <c r="D649" s="102"/>
    </row>
    <row r="650" spans="1:4" ht="15" customHeight="1">
      <c r="A650" s="101"/>
      <c r="B650" s="102"/>
      <c r="C650" s="102"/>
      <c r="D650" s="102"/>
    </row>
    <row r="651" spans="1:4" ht="15" customHeight="1">
      <c r="A651" s="101"/>
      <c r="B651" s="102"/>
      <c r="C651" s="102"/>
      <c r="D651" s="102"/>
    </row>
    <row r="652" spans="1:4" ht="15" customHeight="1">
      <c r="A652" s="101"/>
      <c r="B652" s="102"/>
      <c r="C652" s="102"/>
      <c r="D652" s="102"/>
    </row>
    <row r="653" spans="1:4" ht="15" customHeight="1">
      <c r="A653" s="101"/>
      <c r="B653" s="102"/>
      <c r="C653" s="102"/>
      <c r="D653" s="102"/>
    </row>
    <row r="654" spans="1:4" ht="15" customHeight="1">
      <c r="A654" s="101"/>
      <c r="B654" s="102"/>
      <c r="C654" s="102"/>
      <c r="D654" s="102"/>
    </row>
    <row r="655" spans="1:4" ht="15" customHeight="1">
      <c r="A655" s="101"/>
      <c r="B655" s="102"/>
      <c r="C655" s="102"/>
      <c r="D655" s="102"/>
    </row>
    <row r="656" spans="1:4" ht="15" customHeight="1">
      <c r="A656" s="101"/>
      <c r="B656" s="102"/>
      <c r="C656" s="102"/>
      <c r="D656" s="102"/>
    </row>
    <row r="657" spans="1:4" ht="15" customHeight="1">
      <c r="A657" s="101"/>
      <c r="B657" s="102"/>
      <c r="C657" s="102"/>
      <c r="D657" s="102"/>
    </row>
    <row r="658" spans="1:4" ht="15" customHeight="1">
      <c r="A658" s="101"/>
      <c r="B658" s="102"/>
      <c r="C658" s="102"/>
      <c r="D658" s="102"/>
    </row>
    <row r="659" spans="1:4" ht="15" customHeight="1">
      <c r="A659" s="101"/>
      <c r="B659" s="102"/>
      <c r="C659" s="102"/>
      <c r="D659" s="102"/>
    </row>
    <row r="660" spans="1:4" ht="15" customHeight="1">
      <c r="A660" s="101"/>
      <c r="B660" s="102"/>
      <c r="C660" s="102"/>
      <c r="D660" s="102"/>
    </row>
    <row r="661" spans="1:4" ht="15" customHeight="1">
      <c r="A661" s="101"/>
      <c r="B661" s="102"/>
      <c r="C661" s="102"/>
      <c r="D661" s="102"/>
    </row>
    <row r="662" spans="1:4" ht="15" customHeight="1">
      <c r="A662" s="101"/>
      <c r="B662" s="102"/>
      <c r="C662" s="102"/>
      <c r="D662" s="102"/>
    </row>
    <row r="663" spans="1:4" ht="15" customHeight="1">
      <c r="A663" s="101"/>
      <c r="B663" s="102"/>
      <c r="C663" s="102"/>
      <c r="D663" s="102"/>
    </row>
    <row r="664" spans="1:4" ht="15" customHeight="1">
      <c r="A664" s="101"/>
      <c r="B664" s="102"/>
      <c r="C664" s="102"/>
      <c r="D664" s="102"/>
    </row>
    <row r="665" spans="1:4" ht="15" customHeight="1">
      <c r="A665" s="101"/>
      <c r="B665" s="102"/>
      <c r="C665" s="102"/>
      <c r="D665" s="102"/>
    </row>
    <row r="666" spans="1:4" ht="15" customHeight="1">
      <c r="A666" s="101"/>
      <c r="B666" s="102"/>
      <c r="C666" s="102"/>
      <c r="D666" s="102"/>
    </row>
    <row r="667" spans="1:4" ht="15" customHeight="1">
      <c r="A667" s="101"/>
      <c r="B667" s="102"/>
      <c r="C667" s="102"/>
      <c r="D667" s="102"/>
    </row>
    <row r="668" spans="1:4" ht="15" customHeight="1">
      <c r="A668" s="101"/>
      <c r="B668" s="102"/>
      <c r="C668" s="102"/>
      <c r="D668" s="102"/>
    </row>
    <row r="669" spans="1:4" ht="15" customHeight="1">
      <c r="A669" s="101"/>
      <c r="B669" s="102"/>
      <c r="C669" s="102"/>
      <c r="D669" s="102"/>
    </row>
    <row r="670" spans="1:4" ht="15" customHeight="1">
      <c r="A670" s="101"/>
      <c r="B670" s="102"/>
      <c r="C670" s="102"/>
      <c r="D670" s="102"/>
    </row>
    <row r="671" spans="1:4" ht="15" customHeight="1">
      <c r="A671" s="101"/>
      <c r="B671" s="102"/>
      <c r="C671" s="102"/>
      <c r="D671" s="102"/>
    </row>
    <row r="672" spans="1:4" ht="15" customHeight="1">
      <c r="A672" s="101"/>
      <c r="B672" s="102"/>
      <c r="C672" s="102"/>
      <c r="D672" s="102"/>
    </row>
    <row r="673" spans="1:4" ht="15" customHeight="1">
      <c r="A673" s="101"/>
      <c r="B673" s="102"/>
      <c r="C673" s="102"/>
      <c r="D673" s="102"/>
    </row>
    <row r="674" spans="1:4" ht="15" customHeight="1">
      <c r="A674" s="101"/>
      <c r="B674" s="102"/>
      <c r="C674" s="102"/>
      <c r="D674" s="102"/>
    </row>
    <row r="675" spans="1:4" ht="15" customHeight="1">
      <c r="A675" s="101"/>
      <c r="B675" s="102"/>
      <c r="C675" s="102"/>
      <c r="D675" s="102"/>
    </row>
    <row r="676" spans="1:4" ht="15" customHeight="1">
      <c r="A676" s="101"/>
      <c r="B676" s="102"/>
      <c r="C676" s="102"/>
      <c r="D676" s="102"/>
    </row>
    <row r="677" spans="1:4" ht="15" customHeight="1">
      <c r="A677" s="101"/>
      <c r="B677" s="102"/>
      <c r="C677" s="102"/>
      <c r="D677" s="102"/>
    </row>
    <row r="678" spans="1:4" ht="15" customHeight="1">
      <c r="A678" s="101"/>
      <c r="B678" s="102"/>
      <c r="C678" s="102"/>
      <c r="D678" s="102"/>
    </row>
    <row r="679" spans="1:4" ht="15" customHeight="1">
      <c r="A679" s="101"/>
      <c r="B679" s="102"/>
      <c r="C679" s="102"/>
      <c r="D679" s="102"/>
    </row>
    <row r="680" spans="1:4" ht="15" customHeight="1">
      <c r="A680" s="101"/>
      <c r="B680" s="102"/>
      <c r="C680" s="102"/>
      <c r="D680" s="102"/>
    </row>
    <row r="681" spans="1:4" ht="15" customHeight="1">
      <c r="A681" s="101"/>
      <c r="B681" s="102"/>
      <c r="C681" s="102"/>
      <c r="D681" s="102"/>
    </row>
    <row r="682" spans="1:4" ht="15" customHeight="1">
      <c r="A682" s="101"/>
      <c r="B682" s="102"/>
      <c r="C682" s="102"/>
      <c r="D682" s="102"/>
    </row>
    <row r="683" spans="1:4" ht="15" customHeight="1">
      <c r="A683" s="101"/>
      <c r="B683" s="102"/>
      <c r="C683" s="102"/>
      <c r="D683" s="102"/>
    </row>
    <row r="684" spans="1:4" ht="15" customHeight="1">
      <c r="A684" s="101"/>
      <c r="B684" s="102"/>
      <c r="C684" s="102"/>
      <c r="D684" s="102"/>
    </row>
    <row r="685" spans="1:4" ht="15" customHeight="1">
      <c r="A685" s="101"/>
      <c r="B685" s="102"/>
      <c r="C685" s="102"/>
      <c r="D685" s="102"/>
    </row>
    <row r="686" spans="1:4" ht="15" customHeight="1">
      <c r="A686" s="101"/>
      <c r="B686" s="102"/>
      <c r="C686" s="102"/>
      <c r="D686" s="102"/>
    </row>
    <row r="687" spans="1:4" ht="15" customHeight="1">
      <c r="A687" s="101"/>
      <c r="B687" s="102"/>
      <c r="C687" s="102"/>
      <c r="D687" s="102"/>
    </row>
    <row r="688" spans="1:4" ht="15" customHeight="1">
      <c r="A688" s="101"/>
      <c r="B688" s="102"/>
      <c r="C688" s="102"/>
      <c r="D688" s="102"/>
    </row>
    <row r="689" spans="1:4" ht="15" customHeight="1">
      <c r="A689" s="101"/>
      <c r="B689" s="102"/>
      <c r="C689" s="102"/>
      <c r="D689" s="102"/>
    </row>
    <row r="690" spans="1:4" ht="15" customHeight="1">
      <c r="A690" s="101"/>
      <c r="B690" s="102"/>
      <c r="C690" s="102"/>
      <c r="D690" s="102"/>
    </row>
    <row r="691" spans="1:4" ht="15" customHeight="1">
      <c r="A691" s="101"/>
      <c r="B691" s="102"/>
      <c r="C691" s="102"/>
      <c r="D691" s="102"/>
    </row>
    <row r="692" spans="1:4" ht="15" customHeight="1">
      <c r="A692" s="101"/>
      <c r="B692" s="102"/>
      <c r="C692" s="102"/>
      <c r="D692" s="102"/>
    </row>
    <row r="693" spans="1:4" ht="15" customHeight="1">
      <c r="A693" s="101"/>
      <c r="B693" s="102"/>
      <c r="C693" s="102"/>
      <c r="D693" s="102"/>
    </row>
    <row r="694" spans="1:4" ht="15" customHeight="1">
      <c r="A694" s="101"/>
      <c r="B694" s="102"/>
      <c r="C694" s="102"/>
      <c r="D694" s="102"/>
    </row>
    <row r="695" spans="1:4" ht="15" customHeight="1">
      <c r="A695" s="101"/>
      <c r="B695" s="102"/>
      <c r="C695" s="102"/>
      <c r="D695" s="102"/>
    </row>
    <row r="696" spans="1:4" ht="15" customHeight="1">
      <c r="A696" s="101"/>
      <c r="B696" s="102"/>
      <c r="C696" s="102"/>
      <c r="D696" s="102"/>
    </row>
    <row r="697" spans="1:4" ht="15" customHeight="1">
      <c r="A697" s="101"/>
      <c r="B697" s="102"/>
      <c r="C697" s="102"/>
      <c r="D697" s="102"/>
    </row>
    <row r="698" spans="1:4" ht="15" customHeight="1">
      <c r="A698" s="101"/>
      <c r="B698" s="102"/>
      <c r="C698" s="102"/>
      <c r="D698" s="102"/>
    </row>
    <row r="699" spans="1:4" ht="15" customHeight="1">
      <c r="A699" s="101"/>
      <c r="B699" s="102"/>
      <c r="C699" s="102"/>
      <c r="D699" s="102"/>
    </row>
    <row r="700" spans="1:4" ht="15" customHeight="1">
      <c r="A700" s="101"/>
      <c r="B700" s="102"/>
      <c r="C700" s="102"/>
      <c r="D700" s="102"/>
    </row>
    <row r="701" spans="1:4" ht="15" customHeight="1">
      <c r="A701" s="101"/>
      <c r="B701" s="102"/>
      <c r="C701" s="102"/>
      <c r="D701" s="102"/>
    </row>
    <row r="702" spans="1:4" ht="15" customHeight="1">
      <c r="A702" s="101"/>
      <c r="B702" s="102"/>
      <c r="C702" s="102"/>
      <c r="D702" s="102"/>
    </row>
    <row r="703" spans="1:4" ht="15" customHeight="1">
      <c r="A703" s="101"/>
      <c r="B703" s="102"/>
      <c r="C703" s="102"/>
      <c r="D703" s="102"/>
    </row>
    <row r="704" spans="1:4" ht="15" customHeight="1">
      <c r="A704" s="101"/>
      <c r="B704" s="102"/>
      <c r="C704" s="102"/>
      <c r="D704" s="102"/>
    </row>
    <row r="705" spans="1:4" ht="15" customHeight="1">
      <c r="A705" s="101"/>
      <c r="B705" s="102"/>
      <c r="C705" s="102"/>
      <c r="D705" s="102"/>
    </row>
    <row r="706" spans="1:4" ht="15" customHeight="1">
      <c r="A706" s="101"/>
      <c r="B706" s="102"/>
      <c r="C706" s="102"/>
      <c r="D706" s="102"/>
    </row>
    <row r="707" spans="1:4" ht="15" customHeight="1">
      <c r="A707" s="101"/>
      <c r="B707" s="102"/>
      <c r="C707" s="102"/>
      <c r="D707" s="102"/>
    </row>
    <row r="708" spans="1:4" ht="15" customHeight="1">
      <c r="A708" s="101"/>
      <c r="B708" s="102"/>
      <c r="C708" s="102"/>
      <c r="D708" s="102"/>
    </row>
    <row r="709" spans="1:4" ht="15" customHeight="1">
      <c r="A709" s="101"/>
      <c r="B709" s="102"/>
      <c r="C709" s="102"/>
      <c r="D709" s="102"/>
    </row>
    <row r="710" spans="1:4" ht="15" customHeight="1">
      <c r="A710" s="101"/>
      <c r="B710" s="102"/>
      <c r="C710" s="102"/>
      <c r="D710" s="102"/>
    </row>
    <row r="711" spans="1:4" ht="15" customHeight="1">
      <c r="A711" s="101"/>
      <c r="B711" s="102"/>
      <c r="C711" s="102"/>
      <c r="D711" s="102"/>
    </row>
    <row r="712" spans="1:4" ht="15" customHeight="1">
      <c r="A712" s="101"/>
      <c r="B712" s="102"/>
      <c r="C712" s="102"/>
      <c r="D712" s="102"/>
    </row>
    <row r="713" spans="1:4" ht="15" customHeight="1">
      <c r="A713" s="101"/>
      <c r="B713" s="102"/>
      <c r="C713" s="102"/>
      <c r="D713" s="102"/>
    </row>
    <row r="714" spans="1:4" ht="15" customHeight="1">
      <c r="A714" s="101"/>
      <c r="B714" s="102"/>
      <c r="C714" s="102"/>
      <c r="D714" s="102"/>
    </row>
    <row r="715" spans="1:4" ht="15" customHeight="1">
      <c r="A715" s="101"/>
      <c r="B715" s="102"/>
      <c r="C715" s="102"/>
      <c r="D715" s="102"/>
    </row>
    <row r="716" spans="1:4" ht="15" customHeight="1">
      <c r="A716" s="101"/>
      <c r="B716" s="102"/>
      <c r="C716" s="102"/>
      <c r="D716" s="102"/>
    </row>
    <row r="717" spans="1:4" ht="15" customHeight="1">
      <c r="A717" s="101"/>
      <c r="B717" s="102"/>
      <c r="C717" s="102"/>
      <c r="D717" s="102"/>
    </row>
    <row r="718" spans="1:4" ht="15" customHeight="1">
      <c r="A718" s="101"/>
      <c r="B718" s="102"/>
      <c r="C718" s="102"/>
      <c r="D718" s="102"/>
    </row>
    <row r="719" spans="1:4" ht="15" customHeight="1">
      <c r="A719" s="101"/>
      <c r="B719" s="102"/>
      <c r="C719" s="102"/>
      <c r="D719" s="102"/>
    </row>
    <row r="720" spans="1:4" ht="15" customHeight="1">
      <c r="A720" s="101"/>
      <c r="B720" s="102"/>
      <c r="C720" s="102"/>
      <c r="D720" s="102"/>
    </row>
    <row r="721" spans="1:4" ht="15" customHeight="1">
      <c r="A721" s="101"/>
      <c r="B721" s="102"/>
      <c r="C721" s="102"/>
      <c r="D721" s="102"/>
    </row>
    <row r="722" spans="1:4" ht="15" customHeight="1">
      <c r="A722" s="101"/>
      <c r="B722" s="102"/>
      <c r="C722" s="102"/>
      <c r="D722" s="102"/>
    </row>
    <row r="723" spans="1:4" ht="15" customHeight="1">
      <c r="A723" s="101"/>
      <c r="B723" s="102"/>
      <c r="C723" s="102"/>
      <c r="D723" s="102"/>
    </row>
    <row r="724" spans="1:4" ht="15" customHeight="1">
      <c r="A724" s="101"/>
      <c r="B724" s="102"/>
      <c r="C724" s="102"/>
      <c r="D724" s="102"/>
    </row>
    <row r="725" spans="1:4" ht="15" customHeight="1">
      <c r="A725" s="101"/>
      <c r="B725" s="102"/>
      <c r="C725" s="102"/>
      <c r="D725" s="102"/>
    </row>
    <row r="726" spans="1:4" ht="15" customHeight="1">
      <c r="A726" s="101"/>
      <c r="B726" s="102"/>
      <c r="C726" s="102"/>
      <c r="D726" s="102"/>
    </row>
    <row r="727" spans="1:4" ht="15" customHeight="1">
      <c r="A727" s="101"/>
      <c r="B727" s="102"/>
      <c r="C727" s="102"/>
      <c r="D727" s="102"/>
    </row>
    <row r="728" spans="1:4" ht="15" customHeight="1">
      <c r="A728" s="101"/>
      <c r="B728" s="102"/>
      <c r="C728" s="102"/>
      <c r="D728" s="102"/>
    </row>
    <row r="729" spans="1:4" ht="15" customHeight="1">
      <c r="A729" s="101"/>
      <c r="B729" s="102"/>
      <c r="C729" s="102"/>
      <c r="D729" s="102"/>
    </row>
    <row r="730" spans="1:4" ht="15" customHeight="1">
      <c r="A730" s="101"/>
      <c r="B730" s="102"/>
      <c r="C730" s="102"/>
      <c r="D730" s="102"/>
    </row>
    <row r="731" spans="1:4" ht="15" customHeight="1">
      <c r="A731" s="101"/>
      <c r="B731" s="102"/>
      <c r="C731" s="102"/>
      <c r="D731" s="102"/>
    </row>
    <row r="732" spans="1:4" ht="15" customHeight="1">
      <c r="A732" s="101"/>
      <c r="B732" s="102"/>
      <c r="C732" s="102"/>
      <c r="D732" s="102"/>
    </row>
    <row r="733" spans="1:4" ht="15" customHeight="1">
      <c r="A733" s="101"/>
      <c r="B733" s="102"/>
      <c r="C733" s="102"/>
      <c r="D733" s="102"/>
    </row>
    <row r="734" spans="1:4" ht="15" customHeight="1">
      <c r="A734" s="101"/>
      <c r="B734" s="102"/>
      <c r="C734" s="102"/>
      <c r="D734" s="102"/>
    </row>
    <row r="735" spans="1:4" ht="15" customHeight="1">
      <c r="A735" s="101"/>
      <c r="B735" s="102"/>
      <c r="C735" s="102"/>
      <c r="D735" s="102"/>
    </row>
    <row r="736" spans="1:4" ht="15" customHeight="1">
      <c r="A736" s="101"/>
      <c r="B736" s="102"/>
      <c r="C736" s="102"/>
      <c r="D736" s="102"/>
    </row>
    <row r="737" spans="1:4" ht="15" customHeight="1">
      <c r="A737" s="101"/>
      <c r="B737" s="102"/>
      <c r="C737" s="102"/>
      <c r="D737" s="102"/>
    </row>
    <row r="738" spans="1:4" ht="15" customHeight="1">
      <c r="A738" s="101"/>
      <c r="B738" s="102"/>
      <c r="C738" s="102"/>
      <c r="D738" s="102"/>
    </row>
    <row r="739" spans="1:4" ht="15" customHeight="1">
      <c r="A739" s="101"/>
      <c r="B739" s="102"/>
      <c r="C739" s="102"/>
      <c r="D739" s="102"/>
    </row>
    <row r="740" spans="1:4" ht="15" customHeight="1">
      <c r="A740" s="101"/>
      <c r="B740" s="102"/>
      <c r="C740" s="102"/>
      <c r="D740" s="102"/>
    </row>
    <row r="741" spans="1:4" ht="15" customHeight="1">
      <c r="A741" s="101"/>
      <c r="B741" s="102"/>
      <c r="C741" s="102"/>
      <c r="D741" s="102"/>
    </row>
    <row r="742" spans="1:4" ht="15" customHeight="1">
      <c r="A742" s="101"/>
      <c r="B742" s="102"/>
      <c r="C742" s="102"/>
      <c r="D742" s="102"/>
    </row>
    <row r="743" spans="1:4" ht="15" customHeight="1">
      <c r="A743" s="101"/>
      <c r="B743" s="102"/>
      <c r="C743" s="102"/>
      <c r="D743" s="102"/>
    </row>
    <row r="744" spans="1:4" ht="15" customHeight="1">
      <c r="A744" s="101"/>
      <c r="B744" s="102"/>
      <c r="C744" s="102"/>
      <c r="D744" s="102"/>
    </row>
    <row r="745" spans="1:4" ht="15" customHeight="1">
      <c r="A745" s="101"/>
      <c r="B745" s="102"/>
      <c r="C745" s="102"/>
      <c r="D745" s="102"/>
    </row>
    <row r="746" spans="1:4" ht="15" customHeight="1">
      <c r="A746" s="101"/>
      <c r="B746" s="102"/>
      <c r="C746" s="102"/>
      <c r="D746" s="102"/>
    </row>
    <row r="747" spans="1:4" ht="15" customHeight="1">
      <c r="A747" s="101"/>
      <c r="B747" s="102"/>
      <c r="C747" s="102"/>
      <c r="D747" s="102"/>
    </row>
    <row r="748" spans="1:4" ht="15" customHeight="1">
      <c r="A748" s="101"/>
      <c r="B748" s="102"/>
      <c r="C748" s="102"/>
      <c r="D748" s="102"/>
    </row>
    <row r="749" spans="1:4" ht="15" customHeight="1">
      <c r="A749" s="101"/>
      <c r="B749" s="102"/>
      <c r="C749" s="102"/>
      <c r="D749" s="102"/>
    </row>
    <row r="750" spans="1:4" ht="15" customHeight="1">
      <c r="A750" s="101"/>
      <c r="B750" s="102"/>
      <c r="C750" s="102"/>
      <c r="D750" s="102"/>
    </row>
    <row r="751" spans="1:4" ht="15" customHeight="1">
      <c r="A751" s="101"/>
      <c r="B751" s="102"/>
      <c r="C751" s="102"/>
      <c r="D751" s="102"/>
    </row>
    <row r="752" spans="1:4" ht="15" customHeight="1">
      <c r="A752" s="101"/>
      <c r="B752" s="102"/>
      <c r="C752" s="102"/>
      <c r="D752" s="102"/>
    </row>
    <row r="753" spans="1:4" ht="15" customHeight="1">
      <c r="A753" s="101"/>
      <c r="B753" s="102"/>
      <c r="C753" s="102"/>
      <c r="D753" s="102"/>
    </row>
    <row r="754" spans="1:4" ht="15" customHeight="1">
      <c r="A754" s="101"/>
      <c r="B754" s="102"/>
      <c r="C754" s="102"/>
      <c r="D754" s="102"/>
    </row>
    <row r="755" spans="1:4" ht="15" customHeight="1">
      <c r="A755" s="101"/>
      <c r="B755" s="102"/>
      <c r="C755" s="102"/>
      <c r="D755" s="102"/>
    </row>
    <row r="756" spans="1:4" ht="15" customHeight="1">
      <c r="A756" s="101"/>
      <c r="B756" s="102"/>
      <c r="C756" s="102"/>
      <c r="D756" s="102"/>
    </row>
    <row r="757" spans="1:4" ht="15" customHeight="1">
      <c r="A757" s="101"/>
      <c r="B757" s="102"/>
      <c r="C757" s="102"/>
      <c r="D757" s="102"/>
    </row>
    <row r="758" spans="1:4" ht="15" customHeight="1">
      <c r="A758" s="101"/>
      <c r="B758" s="102"/>
      <c r="C758" s="102"/>
      <c r="D758" s="102"/>
    </row>
    <row r="759" spans="1:4" ht="15" customHeight="1">
      <c r="A759" s="101"/>
      <c r="B759" s="102"/>
      <c r="C759" s="102"/>
      <c r="D759" s="102"/>
    </row>
    <row r="760" spans="1:4" ht="15" customHeight="1">
      <c r="A760" s="101"/>
      <c r="B760" s="102"/>
      <c r="C760" s="102"/>
      <c r="D760" s="102"/>
    </row>
    <row r="761" spans="1:4" ht="15" customHeight="1">
      <c r="A761" s="101"/>
      <c r="B761" s="102"/>
      <c r="C761" s="102"/>
      <c r="D761" s="102"/>
    </row>
    <row r="762" spans="1:4" ht="15" customHeight="1">
      <c r="A762" s="101"/>
      <c r="B762" s="102"/>
      <c r="C762" s="102"/>
      <c r="D762" s="102"/>
    </row>
    <row r="763" spans="1:4" ht="15" customHeight="1">
      <c r="A763" s="101"/>
      <c r="B763" s="102"/>
      <c r="C763" s="102"/>
      <c r="D763" s="102"/>
    </row>
    <row r="764" spans="1:4" ht="15" customHeight="1">
      <c r="A764" s="101"/>
      <c r="B764" s="102"/>
      <c r="C764" s="102"/>
      <c r="D764" s="102"/>
    </row>
    <row r="765" spans="1:4" ht="15" customHeight="1">
      <c r="A765" s="101"/>
      <c r="B765" s="102"/>
      <c r="C765" s="102"/>
      <c r="D765" s="102"/>
    </row>
    <row r="766" spans="1:4" ht="15" customHeight="1">
      <c r="A766" s="101"/>
      <c r="B766" s="102"/>
      <c r="C766" s="102"/>
      <c r="D766" s="102"/>
    </row>
    <row r="767" spans="1:4" ht="15" customHeight="1">
      <c r="A767" s="101"/>
      <c r="B767" s="102"/>
      <c r="C767" s="102"/>
      <c r="D767" s="102"/>
    </row>
    <row r="768" spans="1:4" ht="15" customHeight="1">
      <c r="A768" s="101"/>
      <c r="B768" s="102"/>
      <c r="C768" s="102"/>
      <c r="D768" s="102"/>
    </row>
    <row r="769" spans="1:4" ht="15" customHeight="1">
      <c r="A769" s="101"/>
      <c r="B769" s="102"/>
      <c r="C769" s="102"/>
      <c r="D769" s="102"/>
    </row>
    <row r="770" spans="1:4" ht="15" customHeight="1">
      <c r="A770" s="101"/>
      <c r="B770" s="102"/>
      <c r="C770" s="102"/>
      <c r="D770" s="102"/>
    </row>
    <row r="771" spans="1:4" ht="15" customHeight="1">
      <c r="A771" s="101"/>
      <c r="B771" s="102"/>
      <c r="C771" s="102"/>
      <c r="D771" s="102"/>
    </row>
    <row r="772" spans="1:4" ht="15" customHeight="1">
      <c r="A772" s="101"/>
      <c r="B772" s="102"/>
      <c r="C772" s="102"/>
      <c r="D772" s="102"/>
    </row>
    <row r="773" spans="1:4" ht="15" customHeight="1">
      <c r="A773" s="101"/>
      <c r="B773" s="102"/>
      <c r="C773" s="102"/>
      <c r="D773" s="102"/>
    </row>
    <row r="774" spans="1:4" ht="15" customHeight="1">
      <c r="A774" s="101"/>
      <c r="B774" s="102"/>
      <c r="C774" s="102"/>
      <c r="D774" s="102"/>
    </row>
    <row r="775" spans="1:4" ht="15" customHeight="1">
      <c r="A775" s="101"/>
      <c r="B775" s="102"/>
      <c r="C775" s="102"/>
      <c r="D775" s="102"/>
    </row>
    <row r="776" spans="1:4" ht="15" customHeight="1">
      <c r="A776" s="101"/>
      <c r="B776" s="102"/>
      <c r="C776" s="102"/>
      <c r="D776" s="102"/>
    </row>
    <row r="777" spans="1:4" ht="15" customHeight="1">
      <c r="A777" s="101"/>
      <c r="B777" s="102"/>
      <c r="C777" s="102"/>
      <c r="D777" s="102"/>
    </row>
    <row r="778" spans="1:4" ht="15" customHeight="1">
      <c r="A778" s="101"/>
      <c r="B778" s="102"/>
      <c r="C778" s="102"/>
      <c r="D778" s="102"/>
    </row>
    <row r="779" spans="1:4" ht="15" customHeight="1">
      <c r="A779" s="101"/>
      <c r="B779" s="102"/>
      <c r="C779" s="102"/>
      <c r="D779" s="102"/>
    </row>
    <row r="780" spans="1:4" ht="15" customHeight="1">
      <c r="A780" s="101"/>
      <c r="B780" s="102"/>
      <c r="C780" s="102"/>
      <c r="D780" s="102"/>
    </row>
    <row r="781" spans="1:4" ht="15" customHeight="1">
      <c r="A781" s="101"/>
      <c r="B781" s="102"/>
      <c r="C781" s="102"/>
      <c r="D781" s="102"/>
    </row>
    <row r="782" spans="1:4" ht="15" customHeight="1">
      <c r="A782" s="101"/>
      <c r="B782" s="102"/>
      <c r="C782" s="102"/>
      <c r="D782" s="102"/>
    </row>
    <row r="783" spans="1:4" ht="15" customHeight="1">
      <c r="A783" s="101"/>
      <c r="B783" s="102"/>
      <c r="C783" s="102"/>
      <c r="D783" s="102"/>
    </row>
    <row r="784" spans="1:4" ht="15" customHeight="1">
      <c r="A784" s="101"/>
      <c r="B784" s="102"/>
      <c r="C784" s="102"/>
      <c r="D784" s="102"/>
    </row>
    <row r="785" spans="1:4" ht="15" customHeight="1">
      <c r="A785" s="101"/>
      <c r="B785" s="102"/>
      <c r="C785" s="102"/>
      <c r="D785" s="102"/>
    </row>
    <row r="786" spans="1:4" ht="15" customHeight="1">
      <c r="A786" s="101"/>
      <c r="B786" s="102"/>
      <c r="C786" s="102"/>
      <c r="D786" s="102"/>
    </row>
    <row r="787" spans="1:4" ht="15" customHeight="1">
      <c r="A787" s="101"/>
      <c r="B787" s="102"/>
      <c r="C787" s="102"/>
      <c r="D787" s="102"/>
    </row>
    <row r="788" spans="1:4" ht="15" customHeight="1">
      <c r="A788" s="101"/>
      <c r="B788" s="102"/>
      <c r="C788" s="102"/>
      <c r="D788" s="102"/>
    </row>
    <row r="789" spans="1:4" ht="15" customHeight="1">
      <c r="A789" s="101"/>
      <c r="B789" s="102"/>
      <c r="C789" s="102"/>
      <c r="D789" s="102"/>
    </row>
    <row r="790" spans="1:4" ht="15" customHeight="1">
      <c r="A790" s="101"/>
      <c r="B790" s="102"/>
      <c r="C790" s="102"/>
      <c r="D790" s="102"/>
    </row>
    <row r="791" spans="1:4" ht="15" customHeight="1">
      <c r="A791" s="101"/>
      <c r="B791" s="102"/>
      <c r="C791" s="102"/>
      <c r="D791" s="102"/>
    </row>
    <row r="792" spans="1:4" ht="15" customHeight="1">
      <c r="A792" s="101"/>
      <c r="B792" s="102"/>
      <c r="C792" s="102"/>
      <c r="D792" s="102"/>
    </row>
    <row r="793" spans="1:4" ht="15" customHeight="1">
      <c r="A793" s="101"/>
      <c r="B793" s="102"/>
      <c r="C793" s="102"/>
      <c r="D793" s="102"/>
    </row>
    <row r="794" spans="1:4" ht="15" customHeight="1">
      <c r="A794" s="101"/>
      <c r="B794" s="102"/>
      <c r="C794" s="102"/>
      <c r="D794" s="102"/>
    </row>
    <row r="795" spans="1:4" ht="15" customHeight="1">
      <c r="A795" s="101"/>
      <c r="B795" s="102"/>
      <c r="C795" s="102"/>
      <c r="D795" s="102"/>
    </row>
    <row r="796" spans="1:4" ht="15" customHeight="1">
      <c r="A796" s="101"/>
      <c r="B796" s="102"/>
      <c r="C796" s="102"/>
      <c r="D796" s="102"/>
    </row>
    <row r="797" spans="1:4" ht="15" customHeight="1">
      <c r="A797" s="101"/>
      <c r="B797" s="102"/>
      <c r="C797" s="102"/>
      <c r="D797" s="102"/>
    </row>
    <row r="798" spans="1:4" ht="15" customHeight="1">
      <c r="A798" s="101"/>
      <c r="B798" s="102"/>
      <c r="C798" s="102"/>
      <c r="D798" s="102"/>
    </row>
    <row r="799" spans="1:4" ht="15" customHeight="1">
      <c r="A799" s="101"/>
      <c r="B799" s="102"/>
      <c r="C799" s="102"/>
      <c r="D799" s="102"/>
    </row>
    <row r="800" spans="1:4" ht="15" customHeight="1">
      <c r="A800" s="101"/>
      <c r="B800" s="102"/>
      <c r="C800" s="102"/>
      <c r="D800" s="102"/>
    </row>
    <row r="801" spans="1:4" ht="15" customHeight="1">
      <c r="A801" s="101"/>
      <c r="B801" s="102"/>
      <c r="C801" s="102"/>
      <c r="D801" s="102"/>
    </row>
    <row r="802" spans="1:4" ht="15" customHeight="1">
      <c r="A802" s="101"/>
      <c r="B802" s="102"/>
      <c r="C802" s="102"/>
      <c r="D802" s="102"/>
    </row>
    <row r="803" spans="1:4" ht="15" customHeight="1">
      <c r="A803" s="101"/>
      <c r="B803" s="102"/>
      <c r="C803" s="102"/>
      <c r="D803" s="102"/>
    </row>
    <row r="804" spans="1:4" ht="15" customHeight="1">
      <c r="A804" s="101"/>
      <c r="B804" s="102"/>
      <c r="C804" s="102"/>
      <c r="D804" s="102"/>
    </row>
    <row r="805" spans="1:4" ht="15" customHeight="1">
      <c r="A805" s="101"/>
      <c r="B805" s="102"/>
      <c r="C805" s="102"/>
      <c r="D805" s="102"/>
    </row>
    <row r="806" spans="1:4" ht="15" customHeight="1">
      <c r="A806" s="101"/>
      <c r="B806" s="102"/>
      <c r="C806" s="102"/>
      <c r="D806" s="102"/>
    </row>
    <row r="807" spans="1:4" ht="15" customHeight="1">
      <c r="A807" s="101"/>
      <c r="B807" s="102"/>
      <c r="C807" s="102"/>
      <c r="D807" s="102"/>
    </row>
    <row r="808" spans="1:4" ht="15" customHeight="1">
      <c r="A808" s="101"/>
      <c r="B808" s="102"/>
      <c r="C808" s="102"/>
      <c r="D808" s="102"/>
    </row>
    <row r="809" spans="1:4" ht="15" customHeight="1">
      <c r="A809" s="101"/>
      <c r="B809" s="102"/>
      <c r="C809" s="102"/>
      <c r="D809" s="102"/>
    </row>
    <row r="810" spans="1:4" ht="15" customHeight="1">
      <c r="A810" s="101"/>
      <c r="B810" s="102"/>
      <c r="C810" s="102"/>
      <c r="D810" s="102"/>
    </row>
    <row r="811" spans="1:4" ht="15" customHeight="1">
      <c r="A811" s="101"/>
      <c r="B811" s="102"/>
      <c r="C811" s="102"/>
      <c r="D811" s="102"/>
    </row>
    <row r="812" spans="1:4" ht="15" customHeight="1">
      <c r="A812" s="101"/>
      <c r="B812" s="102"/>
      <c r="C812" s="102"/>
      <c r="D812" s="102"/>
    </row>
    <row r="813" spans="1:4" ht="15" customHeight="1">
      <c r="A813" s="101"/>
      <c r="B813" s="102"/>
      <c r="C813" s="102"/>
      <c r="D813" s="102"/>
    </row>
    <row r="814" spans="1:4" ht="15" customHeight="1">
      <c r="A814" s="101"/>
      <c r="B814" s="102"/>
      <c r="C814" s="102"/>
      <c r="D814" s="102"/>
    </row>
    <row r="815" spans="1:4" ht="15" customHeight="1">
      <c r="A815" s="101"/>
      <c r="B815" s="102"/>
      <c r="C815" s="102"/>
      <c r="D815" s="102"/>
    </row>
    <row r="816" spans="1:4" ht="15" customHeight="1">
      <c r="A816" s="101"/>
      <c r="B816" s="102"/>
      <c r="C816" s="102"/>
      <c r="D816" s="102"/>
    </row>
    <row r="817" spans="1:4" ht="15" customHeight="1">
      <c r="A817" s="101"/>
      <c r="B817" s="102"/>
      <c r="C817" s="102"/>
      <c r="D817" s="102"/>
    </row>
    <row r="818" spans="1:4" ht="15" customHeight="1">
      <c r="A818" s="101"/>
      <c r="B818" s="102"/>
      <c r="C818" s="102"/>
      <c r="D818" s="102"/>
    </row>
    <row r="819" spans="1:4" ht="15" customHeight="1">
      <c r="A819" s="101"/>
      <c r="B819" s="102"/>
      <c r="C819" s="102"/>
      <c r="D819" s="102"/>
    </row>
    <row r="820" spans="1:4" ht="15" customHeight="1">
      <c r="A820" s="101"/>
      <c r="B820" s="102"/>
      <c r="C820" s="102"/>
      <c r="D820" s="102"/>
    </row>
    <row r="821" spans="1:4" ht="15" customHeight="1">
      <c r="A821" s="101"/>
      <c r="B821" s="102"/>
      <c r="C821" s="102"/>
      <c r="D821" s="102"/>
    </row>
    <row r="822" spans="1:4" ht="15" customHeight="1">
      <c r="A822" s="101"/>
      <c r="B822" s="102"/>
      <c r="C822" s="102"/>
      <c r="D822" s="102"/>
    </row>
    <row r="823" spans="1:4" ht="15" customHeight="1">
      <c r="A823" s="101"/>
      <c r="B823" s="102"/>
      <c r="C823" s="102"/>
      <c r="D823" s="102"/>
    </row>
    <row r="824" spans="1:4" ht="15" customHeight="1">
      <c r="A824" s="101"/>
      <c r="B824" s="102"/>
      <c r="C824" s="102"/>
      <c r="D824" s="102"/>
    </row>
    <row r="825" spans="1:4" ht="15" customHeight="1">
      <c r="A825" s="101"/>
      <c r="B825" s="102"/>
      <c r="C825" s="102"/>
      <c r="D825" s="102"/>
    </row>
    <row r="826" spans="1:4" ht="15" customHeight="1">
      <c r="A826" s="101"/>
      <c r="B826" s="102"/>
      <c r="C826" s="102"/>
      <c r="D826" s="102"/>
    </row>
    <row r="827" spans="1:4" ht="15" customHeight="1">
      <c r="A827" s="101"/>
      <c r="B827" s="102"/>
      <c r="C827" s="102"/>
      <c r="D827" s="102"/>
    </row>
    <row r="828" spans="1:4" ht="15" customHeight="1">
      <c r="A828" s="101"/>
      <c r="B828" s="102"/>
      <c r="C828" s="102"/>
      <c r="D828" s="102"/>
    </row>
    <row r="829" spans="1:4" ht="15" customHeight="1">
      <c r="A829" s="101"/>
      <c r="B829" s="102"/>
      <c r="C829" s="102"/>
      <c r="D829" s="102"/>
    </row>
    <row r="830" spans="1:4" ht="15" customHeight="1">
      <c r="A830" s="101"/>
      <c r="B830" s="102"/>
      <c r="C830" s="102"/>
      <c r="D830" s="102"/>
    </row>
    <row r="831" spans="1:4" ht="15" customHeight="1">
      <c r="A831" s="101"/>
      <c r="B831" s="102"/>
      <c r="C831" s="102"/>
      <c r="D831" s="102"/>
    </row>
    <row r="832" spans="1:4" ht="15" customHeight="1">
      <c r="A832" s="101"/>
      <c r="B832" s="102"/>
      <c r="C832" s="102"/>
      <c r="D832" s="102"/>
    </row>
    <row r="833" spans="1:4" ht="15" customHeight="1">
      <c r="A833" s="101"/>
      <c r="B833" s="102"/>
      <c r="C833" s="102"/>
      <c r="D833" s="102"/>
    </row>
    <row r="834" spans="1:4" ht="15" customHeight="1">
      <c r="A834" s="101"/>
      <c r="B834" s="102"/>
      <c r="C834" s="102"/>
      <c r="D834" s="102"/>
    </row>
    <row r="835" spans="1:4" ht="15" customHeight="1">
      <c r="A835" s="101"/>
      <c r="B835" s="102"/>
      <c r="C835" s="102"/>
      <c r="D835" s="102"/>
    </row>
    <row r="836" spans="1:4" ht="15" customHeight="1">
      <c r="A836" s="101"/>
      <c r="B836" s="102"/>
      <c r="C836" s="102"/>
      <c r="D836" s="102"/>
    </row>
    <row r="837" spans="1:4" ht="15" customHeight="1">
      <c r="A837" s="101"/>
      <c r="B837" s="102"/>
      <c r="C837" s="102"/>
      <c r="D837" s="102"/>
    </row>
    <row r="838" spans="1:4" ht="15" customHeight="1">
      <c r="A838" s="101"/>
      <c r="B838" s="102"/>
      <c r="C838" s="102"/>
      <c r="D838" s="102"/>
    </row>
    <row r="839" spans="1:4" ht="15" customHeight="1">
      <c r="A839" s="101"/>
      <c r="B839" s="102"/>
      <c r="C839" s="102"/>
      <c r="D839" s="102"/>
    </row>
    <row r="840" spans="1:4" ht="15" customHeight="1">
      <c r="A840" s="101"/>
      <c r="B840" s="102"/>
      <c r="C840" s="102"/>
      <c r="D840" s="102"/>
    </row>
    <row r="841" spans="1:4" ht="15" customHeight="1">
      <c r="A841" s="101"/>
      <c r="B841" s="102"/>
      <c r="C841" s="102"/>
      <c r="D841" s="102"/>
    </row>
    <row r="842" spans="1:4" ht="15" customHeight="1">
      <c r="A842" s="101"/>
      <c r="B842" s="102"/>
      <c r="C842" s="102"/>
      <c r="D842" s="102"/>
    </row>
    <row r="843" spans="1:4" ht="15" customHeight="1">
      <c r="A843" s="101"/>
      <c r="B843" s="102"/>
      <c r="C843" s="102"/>
      <c r="D843" s="102"/>
    </row>
    <row r="844" spans="1:4" ht="15" customHeight="1">
      <c r="A844" s="101"/>
      <c r="B844" s="102"/>
      <c r="C844" s="102"/>
      <c r="D844" s="102"/>
    </row>
    <row r="845" spans="1:4" ht="15" customHeight="1">
      <c r="A845" s="101"/>
      <c r="B845" s="102"/>
      <c r="C845" s="102"/>
      <c r="D845" s="102"/>
    </row>
    <row r="846" spans="1:4" ht="15" customHeight="1">
      <c r="A846" s="101"/>
      <c r="B846" s="102"/>
      <c r="C846" s="102"/>
      <c r="D846" s="102"/>
    </row>
    <row r="847" spans="1:4" ht="15" customHeight="1">
      <c r="A847" s="101"/>
      <c r="B847" s="102"/>
      <c r="C847" s="102"/>
      <c r="D847" s="102"/>
    </row>
    <row r="848" spans="1:4" ht="15" customHeight="1">
      <c r="A848" s="101"/>
      <c r="B848" s="102"/>
      <c r="C848" s="102"/>
      <c r="D848" s="102"/>
    </row>
    <row r="849" spans="1:4" ht="15" customHeight="1">
      <c r="A849" s="101"/>
      <c r="B849" s="102"/>
      <c r="C849" s="102"/>
      <c r="D849" s="102"/>
    </row>
    <row r="850" spans="1:4" ht="15" customHeight="1">
      <c r="A850" s="101"/>
      <c r="B850" s="102"/>
      <c r="C850" s="102"/>
      <c r="D850" s="102"/>
    </row>
  </sheetData>
  <pageMargins left="0.23622047244094491" right="0.23622047244094491" top="0.74803149606299213" bottom="0.74803149606299213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H880"/>
  <sheetViews>
    <sheetView showGridLines="0" zoomScale="80" zoomScaleNormal="80" workbookViewId="0">
      <selection activeCell="D44" sqref="D44"/>
    </sheetView>
  </sheetViews>
  <sheetFormatPr baseColWidth="10" defaultColWidth="14.44140625" defaultRowHeight="20.100000000000001" customHeight="1"/>
  <cols>
    <col min="1" max="1" width="10.6640625" style="143" customWidth="1"/>
    <col min="2" max="2" width="23" style="143" bestFit="1" customWidth="1"/>
    <col min="3" max="3" width="82.6640625" style="143" customWidth="1"/>
    <col min="4" max="5" width="10.6640625" style="143" customWidth="1"/>
    <col min="6" max="6" width="16.6640625" style="143" customWidth="1"/>
    <col min="7" max="7" width="14.6640625" style="143" customWidth="1"/>
    <col min="8" max="16384" width="14.44140625" style="143"/>
  </cols>
  <sheetData>
    <row r="1" spans="1:8" ht="20.100000000000001" customHeight="1">
      <c r="A1" s="141"/>
      <c r="B1" s="141"/>
      <c r="C1" s="141"/>
      <c r="D1" s="142"/>
      <c r="E1" s="141"/>
      <c r="F1" s="141"/>
      <c r="G1" s="141"/>
    </row>
    <row r="2" spans="1:8" ht="39.9" customHeight="1">
      <c r="A2" s="144" t="s">
        <v>116</v>
      </c>
      <c r="B2" s="144" t="s">
        <v>12</v>
      </c>
      <c r="C2" s="144" t="s">
        <v>11</v>
      </c>
      <c r="D2" s="145" t="s">
        <v>21</v>
      </c>
      <c r="E2" s="146" t="s">
        <v>22</v>
      </c>
      <c r="F2" s="144" t="s">
        <v>23</v>
      </c>
      <c r="G2" s="144" t="s">
        <v>24</v>
      </c>
    </row>
    <row r="3" spans="1:8" ht="20.100000000000001" customHeight="1">
      <c r="A3" s="147">
        <v>298</v>
      </c>
      <c r="B3" s="148" t="s">
        <v>117</v>
      </c>
      <c r="C3" s="148" t="s">
        <v>82</v>
      </c>
      <c r="D3" s="147">
        <v>284</v>
      </c>
      <c r="E3" s="149">
        <v>70</v>
      </c>
      <c r="F3" s="150">
        <v>7498.4213975532803</v>
      </c>
      <c r="G3" s="150">
        <v>29.993685590213122</v>
      </c>
    </row>
    <row r="4" spans="1:8" ht="20.100000000000001" customHeight="1">
      <c r="A4" s="147">
        <v>10141</v>
      </c>
      <c r="B4" s="148" t="s">
        <v>117</v>
      </c>
      <c r="C4" s="148" t="s">
        <v>138</v>
      </c>
      <c r="D4" s="147">
        <v>9714</v>
      </c>
      <c r="E4" s="149">
        <v>180</v>
      </c>
      <c r="F4" s="150">
        <v>3614.7339879166457</v>
      </c>
      <c r="G4" s="150">
        <v>120.49113293055485</v>
      </c>
    </row>
    <row r="5" spans="1:8" ht="20.100000000000001" customHeight="1">
      <c r="A5" s="147">
        <v>11169</v>
      </c>
      <c r="B5" s="148" t="s">
        <v>117</v>
      </c>
      <c r="C5" s="148" t="s">
        <v>139</v>
      </c>
      <c r="D5" s="147">
        <v>10493</v>
      </c>
      <c r="E5" s="149">
        <v>180</v>
      </c>
      <c r="F5" s="150">
        <v>4819.6453172221945</v>
      </c>
      <c r="G5" s="150">
        <v>120.49113293055487</v>
      </c>
    </row>
    <row r="6" spans="1:8" ht="20.100000000000001" customHeight="1">
      <c r="A6" s="147">
        <v>11170</v>
      </c>
      <c r="B6" s="148" t="s">
        <v>117</v>
      </c>
      <c r="C6" s="148" t="s">
        <v>140</v>
      </c>
      <c r="D6" s="147">
        <v>10494</v>
      </c>
      <c r="E6" s="149">
        <v>180</v>
      </c>
      <c r="F6" s="150">
        <v>4819.6453172221945</v>
      </c>
      <c r="G6" s="150">
        <v>120.49113293055487</v>
      </c>
    </row>
    <row r="7" spans="1:8" ht="20.100000000000001" hidden="1" customHeight="1">
      <c r="A7" s="147">
        <v>12107</v>
      </c>
      <c r="B7" s="148" t="s">
        <v>149</v>
      </c>
      <c r="C7" s="148" t="s">
        <v>127</v>
      </c>
      <c r="D7" s="147">
        <v>5172</v>
      </c>
      <c r="E7" s="149"/>
      <c r="F7" s="150">
        <v>8477.4118526140373</v>
      </c>
      <c r="G7" s="150">
        <v>16.954823705228076</v>
      </c>
    </row>
    <row r="8" spans="1:8" ht="20.100000000000001" hidden="1" customHeight="1">
      <c r="A8" s="147">
        <v>12112</v>
      </c>
      <c r="B8" s="148" t="s">
        <v>149</v>
      </c>
      <c r="C8" s="148" t="s">
        <v>132</v>
      </c>
      <c r="D8" s="147">
        <v>5174</v>
      </c>
      <c r="E8" s="149"/>
      <c r="F8" s="150">
        <v>13049.706086948794</v>
      </c>
      <c r="G8" s="150">
        <v>19.106451078987984</v>
      </c>
    </row>
    <row r="9" spans="1:8" ht="20.100000000000001" hidden="1" customHeight="1">
      <c r="A9" s="147">
        <v>11864</v>
      </c>
      <c r="B9" s="148" t="s">
        <v>149</v>
      </c>
      <c r="C9" s="148" t="s">
        <v>134</v>
      </c>
      <c r="D9" s="147"/>
      <c r="E9" s="149"/>
      <c r="F9" s="150">
        <v>595.57045705674261</v>
      </c>
      <c r="G9" s="150">
        <v>14.889261426418566</v>
      </c>
    </row>
    <row r="10" spans="1:8" ht="20.100000000000001" hidden="1" customHeight="1">
      <c r="A10" s="147">
        <v>9333</v>
      </c>
      <c r="B10" s="148" t="s">
        <v>149</v>
      </c>
      <c r="C10" s="148" t="s">
        <v>135</v>
      </c>
      <c r="D10" s="147"/>
      <c r="E10" s="149"/>
      <c r="F10" s="150">
        <v>2945.8360699621653</v>
      </c>
      <c r="G10" s="150">
        <v>17.126953895128867</v>
      </c>
    </row>
    <row r="11" spans="1:8" ht="20.100000000000001" hidden="1" customHeight="1">
      <c r="A11" s="147">
        <v>12106</v>
      </c>
      <c r="B11" s="148" t="s">
        <v>149</v>
      </c>
      <c r="C11" s="148" t="s">
        <v>136</v>
      </c>
      <c r="D11" s="147">
        <v>5171</v>
      </c>
      <c r="E11" s="149"/>
      <c r="F11" s="150">
        <v>15663.847280972132</v>
      </c>
      <c r="G11" s="150">
        <v>31.327694561944263</v>
      </c>
    </row>
    <row r="12" spans="1:8" ht="20.100000000000001" hidden="1" customHeight="1">
      <c r="A12" s="147">
        <v>12108</v>
      </c>
      <c r="B12" s="148" t="s">
        <v>149</v>
      </c>
      <c r="C12" s="148" t="s">
        <v>137</v>
      </c>
      <c r="D12" s="147">
        <v>5173</v>
      </c>
      <c r="E12" s="149"/>
      <c r="F12" s="150">
        <v>12050.404269479739</v>
      </c>
      <c r="G12" s="150">
        <v>17.643344464831245</v>
      </c>
    </row>
    <row r="13" spans="1:8" ht="20.100000000000001" customHeight="1">
      <c r="A13" s="147">
        <v>8100</v>
      </c>
      <c r="B13" s="148" t="s">
        <v>28</v>
      </c>
      <c r="C13" s="148" t="s">
        <v>84</v>
      </c>
      <c r="D13" s="147">
        <v>8366</v>
      </c>
      <c r="E13" s="149">
        <v>49</v>
      </c>
      <c r="F13" s="150">
        <v>601.5950137032703</v>
      </c>
      <c r="G13" s="150">
        <v>30.079750685163514</v>
      </c>
    </row>
    <row r="14" spans="1:8" ht="20.100000000000001" customHeight="1">
      <c r="A14" s="147">
        <v>10135</v>
      </c>
      <c r="B14" s="148" t="s">
        <v>28</v>
      </c>
      <c r="C14" s="148" t="s">
        <v>128</v>
      </c>
      <c r="D14" s="147"/>
      <c r="E14" s="149">
        <f t="shared" ref="E14:E15" si="0">+G14*1.65</f>
        <v>1126.544757098465</v>
      </c>
      <c r="F14" s="150">
        <v>3413.7719912074699</v>
      </c>
      <c r="G14" s="150">
        <v>682.75439824149396</v>
      </c>
      <c r="H14" s="169">
        <f>+G14+G15</f>
        <v>1365.5087964829879</v>
      </c>
    </row>
    <row r="15" spans="1:8" ht="20.100000000000001" customHeight="1">
      <c r="A15" s="147">
        <v>10136</v>
      </c>
      <c r="B15" s="148" t="s">
        <v>28</v>
      </c>
      <c r="C15" s="148" t="s">
        <v>129</v>
      </c>
      <c r="D15" s="147"/>
      <c r="E15" s="149">
        <f t="shared" si="0"/>
        <v>1126.544757098465</v>
      </c>
      <c r="F15" s="150">
        <v>3413.7719912074699</v>
      </c>
      <c r="G15" s="150">
        <v>682.75439824149396</v>
      </c>
      <c r="H15" s="143">
        <f>+H14*1.65</f>
        <v>2253.0895141969299</v>
      </c>
    </row>
    <row r="16" spans="1:8" ht="20.100000000000001" customHeight="1">
      <c r="A16" s="147">
        <v>8099</v>
      </c>
      <c r="B16" s="148" t="s">
        <v>28</v>
      </c>
      <c r="C16" s="148" t="s">
        <v>92</v>
      </c>
      <c r="D16" s="147">
        <v>7501</v>
      </c>
      <c r="E16" s="149">
        <v>46</v>
      </c>
      <c r="F16" s="150">
        <v>546.51335293501666</v>
      </c>
      <c r="G16" s="150">
        <v>27.325667646750833</v>
      </c>
      <c r="H16" s="143">
        <f>+H14*1.5</f>
        <v>2048.2631947244818</v>
      </c>
    </row>
    <row r="17" spans="1:7" ht="20.100000000000001" customHeight="1">
      <c r="A17" s="147">
        <v>8108</v>
      </c>
      <c r="B17" s="148" t="s">
        <v>28</v>
      </c>
      <c r="C17" s="148" t="s">
        <v>96</v>
      </c>
      <c r="D17" s="147"/>
      <c r="E17" s="149">
        <v>46</v>
      </c>
      <c r="F17" s="150">
        <v>1093.0267058700333</v>
      </c>
      <c r="G17" s="150">
        <v>27.325667646750833</v>
      </c>
    </row>
    <row r="18" spans="1:7" ht="20.100000000000001" customHeight="1">
      <c r="A18" s="147">
        <v>8134</v>
      </c>
      <c r="B18" s="148" t="s">
        <v>28</v>
      </c>
      <c r="C18" s="148" t="s">
        <v>97</v>
      </c>
      <c r="D18" s="147"/>
      <c r="E18" s="149">
        <v>46</v>
      </c>
      <c r="F18" s="150">
        <v>1639.54005880505</v>
      </c>
      <c r="G18" s="150">
        <v>27.325667646750833</v>
      </c>
    </row>
    <row r="19" spans="1:7" ht="20.100000000000001" customHeight="1">
      <c r="A19" s="147">
        <v>11557</v>
      </c>
      <c r="B19" s="148" t="s">
        <v>28</v>
      </c>
      <c r="C19" s="148" t="s">
        <v>99</v>
      </c>
      <c r="D19" s="147">
        <v>4277</v>
      </c>
      <c r="E19" s="149">
        <v>47</v>
      </c>
      <c r="F19" s="150">
        <v>1153.2722723353108</v>
      </c>
      <c r="G19" s="150">
        <v>28.831806808382773</v>
      </c>
    </row>
    <row r="20" spans="1:7" ht="20.100000000000001" hidden="1" customHeight="1">
      <c r="A20" s="147">
        <v>12239</v>
      </c>
      <c r="B20" s="148" t="s">
        <v>150</v>
      </c>
      <c r="C20" s="148" t="s">
        <v>141</v>
      </c>
      <c r="D20" s="147"/>
      <c r="E20" s="149"/>
      <c r="F20" s="150">
        <v>877.86396849404252</v>
      </c>
      <c r="G20" s="150">
        <v>6.4548821212797245</v>
      </c>
    </row>
    <row r="21" spans="1:7" ht="20.100000000000001" hidden="1" customHeight="1">
      <c r="A21" s="147">
        <v>12381</v>
      </c>
      <c r="B21" s="148" t="s">
        <v>150</v>
      </c>
      <c r="C21" s="148" t="s">
        <v>142</v>
      </c>
      <c r="D21" s="147"/>
      <c r="E21" s="149"/>
      <c r="F21" s="150">
        <v>1005.4124392105298</v>
      </c>
      <c r="G21" s="150">
        <v>4.2602222000446179</v>
      </c>
    </row>
    <row r="22" spans="1:7" ht="20.100000000000001" hidden="1" customHeight="1">
      <c r="A22" s="147">
        <v>12379</v>
      </c>
      <c r="B22" s="148" t="s">
        <v>150</v>
      </c>
      <c r="C22" s="148" t="s">
        <v>143</v>
      </c>
      <c r="D22" s="147"/>
      <c r="E22" s="149"/>
      <c r="F22" s="150">
        <v>1005.4124392105298</v>
      </c>
      <c r="G22" s="150">
        <v>4.2602222000446179</v>
      </c>
    </row>
    <row r="23" spans="1:7" ht="20.100000000000001" hidden="1" customHeight="1">
      <c r="A23" s="147">
        <v>12377</v>
      </c>
      <c r="B23" s="148" t="s">
        <v>150</v>
      </c>
      <c r="C23" s="148" t="s">
        <v>144</v>
      </c>
      <c r="D23" s="147"/>
      <c r="E23" s="149"/>
      <c r="F23" s="150">
        <v>1005.4124392105298</v>
      </c>
      <c r="G23" s="150">
        <v>4.2602222000446179</v>
      </c>
    </row>
    <row r="24" spans="1:7" ht="20.100000000000001" customHeight="1">
      <c r="A24" s="147">
        <v>12288</v>
      </c>
      <c r="B24" s="148" t="s">
        <v>152</v>
      </c>
      <c r="C24" s="148" t="s">
        <v>130</v>
      </c>
      <c r="D24" s="147"/>
      <c r="E24" s="149">
        <v>32</v>
      </c>
      <c r="F24" s="150">
        <v>2177.4469022450271</v>
      </c>
      <c r="G24" s="150">
        <v>19.794971838591156</v>
      </c>
    </row>
    <row r="25" spans="1:7" ht="20.100000000000001" customHeight="1">
      <c r="A25" s="147">
        <v>12502</v>
      </c>
      <c r="B25" s="148" t="s">
        <v>151</v>
      </c>
      <c r="C25" s="148" t="s">
        <v>131</v>
      </c>
      <c r="D25" s="147"/>
      <c r="E25" s="149">
        <v>30</v>
      </c>
      <c r="F25" s="150">
        <v>2059.1073966882318</v>
      </c>
      <c r="G25" s="150">
        <v>18.719158151711198</v>
      </c>
    </row>
    <row r="26" spans="1:7" ht="20.100000000000001" customHeight="1">
      <c r="A26" s="147">
        <v>9943</v>
      </c>
      <c r="B26" s="148" t="s">
        <v>119</v>
      </c>
      <c r="C26" s="148" t="s">
        <v>133</v>
      </c>
      <c r="D26" s="147"/>
      <c r="E26" s="149">
        <v>32</v>
      </c>
      <c r="F26" s="150">
        <v>989.74859192955762</v>
      </c>
      <c r="G26" s="150">
        <v>19.794971838591152</v>
      </c>
    </row>
    <row r="27" spans="1:7" ht="20.100000000000001" customHeight="1">
      <c r="A27" s="141"/>
      <c r="B27" s="141"/>
      <c r="C27" s="141"/>
      <c r="D27" s="142"/>
      <c r="E27" s="141"/>
      <c r="F27" s="141"/>
      <c r="G27" s="141"/>
    </row>
    <row r="28" spans="1:7" ht="20.100000000000001" customHeight="1">
      <c r="A28" s="141"/>
      <c r="B28" s="141"/>
      <c r="C28" s="141"/>
      <c r="D28" s="142"/>
      <c r="E28" s="141"/>
      <c r="F28" s="141"/>
      <c r="G28" s="141"/>
    </row>
    <row r="29" spans="1:7" ht="20.100000000000001" customHeight="1">
      <c r="A29" s="141"/>
      <c r="B29" s="141"/>
      <c r="C29" s="141"/>
      <c r="D29" s="142"/>
      <c r="E29" s="141"/>
      <c r="F29" s="141"/>
      <c r="G29" s="141"/>
    </row>
    <row r="30" spans="1:7" ht="20.100000000000001" customHeight="1">
      <c r="A30" s="141"/>
      <c r="B30" s="141"/>
      <c r="C30" s="141"/>
      <c r="D30" s="142"/>
      <c r="E30" s="141"/>
      <c r="F30" s="141"/>
      <c r="G30" s="141"/>
    </row>
    <row r="31" spans="1:7" ht="20.100000000000001" customHeight="1">
      <c r="A31" s="141"/>
      <c r="B31" s="141"/>
      <c r="C31" s="141"/>
      <c r="D31" s="142"/>
      <c r="E31" s="141"/>
      <c r="F31" s="141"/>
      <c r="G31" s="141"/>
    </row>
    <row r="32" spans="1:7" ht="20.100000000000001" customHeight="1">
      <c r="A32" s="141"/>
      <c r="B32" s="141"/>
      <c r="C32" s="141"/>
      <c r="D32" s="142"/>
      <c r="E32" s="141"/>
      <c r="F32" s="141"/>
      <c r="G32" s="141"/>
    </row>
    <row r="33" spans="1:7" ht="20.100000000000001" customHeight="1">
      <c r="A33" s="141"/>
      <c r="B33" s="141"/>
      <c r="C33" s="141"/>
      <c r="D33" s="142"/>
      <c r="E33" s="141"/>
      <c r="F33" s="141"/>
      <c r="G33" s="141"/>
    </row>
    <row r="34" spans="1:7" ht="20.100000000000001" customHeight="1">
      <c r="A34" s="141"/>
      <c r="B34" s="141"/>
      <c r="C34" s="141"/>
      <c r="D34" s="142"/>
      <c r="E34" s="141"/>
      <c r="F34" s="141"/>
      <c r="G34" s="141"/>
    </row>
    <row r="35" spans="1:7" ht="20.100000000000001" customHeight="1">
      <c r="A35" s="141"/>
      <c r="B35" s="141"/>
      <c r="C35" s="141"/>
      <c r="D35" s="142"/>
      <c r="E35" s="141"/>
      <c r="F35" s="141"/>
      <c r="G35" s="141"/>
    </row>
    <row r="36" spans="1:7" ht="20.100000000000001" customHeight="1">
      <c r="A36" s="141"/>
      <c r="B36" s="141"/>
      <c r="C36" s="141"/>
      <c r="D36" s="142"/>
      <c r="E36" s="141"/>
      <c r="F36" s="141"/>
      <c r="G36" s="141"/>
    </row>
    <row r="37" spans="1:7" ht="20.100000000000001" customHeight="1">
      <c r="A37" s="141"/>
      <c r="B37" s="141"/>
      <c r="C37" s="141"/>
      <c r="D37" s="142"/>
      <c r="E37" s="141"/>
      <c r="F37" s="141"/>
      <c r="G37" s="141"/>
    </row>
    <row r="38" spans="1:7" ht="20.100000000000001" customHeight="1">
      <c r="A38" s="141"/>
      <c r="B38" s="141"/>
      <c r="C38" s="141"/>
      <c r="D38" s="142"/>
      <c r="E38" s="141"/>
      <c r="F38" s="141"/>
      <c r="G38" s="141"/>
    </row>
    <row r="39" spans="1:7" ht="20.100000000000001" customHeight="1">
      <c r="A39" s="141"/>
      <c r="B39" s="141"/>
      <c r="C39" s="141"/>
      <c r="D39" s="142"/>
      <c r="E39" s="141"/>
      <c r="F39" s="141"/>
      <c r="G39" s="141"/>
    </row>
    <row r="40" spans="1:7" ht="20.100000000000001" customHeight="1">
      <c r="A40" s="141"/>
      <c r="B40" s="141"/>
      <c r="C40" s="141"/>
      <c r="D40" s="142"/>
      <c r="E40" s="141"/>
      <c r="F40" s="141"/>
      <c r="G40" s="141"/>
    </row>
    <row r="41" spans="1:7" ht="20.100000000000001" customHeight="1">
      <c r="A41" s="141"/>
      <c r="B41" s="141"/>
      <c r="C41" s="141"/>
      <c r="D41" s="142"/>
      <c r="E41" s="141"/>
      <c r="F41" s="141"/>
      <c r="G41" s="141"/>
    </row>
    <row r="42" spans="1:7" ht="20.100000000000001" customHeight="1">
      <c r="A42" s="141"/>
      <c r="B42" s="141"/>
      <c r="C42" s="141"/>
      <c r="D42" s="142"/>
      <c r="E42" s="141"/>
      <c r="F42" s="141"/>
      <c r="G42" s="141"/>
    </row>
    <row r="43" spans="1:7" ht="20.100000000000001" customHeight="1">
      <c r="A43" s="141"/>
      <c r="B43" s="141"/>
      <c r="C43" s="141"/>
      <c r="D43" s="142"/>
      <c r="E43" s="141"/>
      <c r="F43" s="141"/>
      <c r="G43" s="141"/>
    </row>
    <row r="44" spans="1:7" ht="20.100000000000001" customHeight="1">
      <c r="A44" s="141"/>
      <c r="B44" s="141"/>
      <c r="C44" s="141"/>
      <c r="D44" s="142"/>
      <c r="E44" s="141"/>
      <c r="F44" s="141"/>
      <c r="G44" s="141"/>
    </row>
    <row r="45" spans="1:7" ht="20.100000000000001" customHeight="1">
      <c r="A45" s="141"/>
      <c r="B45" s="141"/>
      <c r="C45" s="141"/>
      <c r="D45" s="142"/>
      <c r="E45" s="141"/>
      <c r="F45" s="141"/>
      <c r="G45" s="141"/>
    </row>
    <row r="46" spans="1:7" ht="20.100000000000001" customHeight="1">
      <c r="A46" s="141"/>
      <c r="B46" s="141"/>
      <c r="C46" s="141"/>
      <c r="D46" s="142"/>
      <c r="E46" s="141"/>
      <c r="F46" s="141"/>
      <c r="G46" s="141"/>
    </row>
    <row r="47" spans="1:7" ht="20.100000000000001" customHeight="1">
      <c r="A47" s="141"/>
      <c r="B47" s="141"/>
      <c r="C47" s="141"/>
      <c r="D47" s="142"/>
      <c r="E47" s="141"/>
      <c r="F47" s="141"/>
      <c r="G47" s="141"/>
    </row>
    <row r="48" spans="1:7" ht="20.100000000000001" customHeight="1">
      <c r="A48" s="141"/>
      <c r="B48" s="141"/>
      <c r="C48" s="141"/>
      <c r="D48" s="142"/>
      <c r="E48" s="141"/>
      <c r="F48" s="141"/>
      <c r="G48" s="141"/>
    </row>
    <row r="49" spans="1:7" ht="20.100000000000001" customHeight="1">
      <c r="A49" s="141"/>
      <c r="B49" s="141"/>
      <c r="C49" s="141"/>
      <c r="D49" s="142"/>
      <c r="E49" s="141"/>
      <c r="F49" s="141"/>
      <c r="G49" s="141"/>
    </row>
    <row r="50" spans="1:7" ht="20.100000000000001" customHeight="1">
      <c r="A50" s="141"/>
      <c r="B50" s="141"/>
      <c r="C50" s="141"/>
      <c r="D50" s="142"/>
      <c r="E50" s="141"/>
      <c r="F50" s="141"/>
      <c r="G50" s="141"/>
    </row>
    <row r="51" spans="1:7" ht="20.100000000000001" customHeight="1">
      <c r="A51" s="141"/>
      <c r="B51" s="141"/>
      <c r="C51" s="141"/>
      <c r="D51" s="142"/>
      <c r="E51" s="141"/>
      <c r="F51" s="141"/>
      <c r="G51" s="141"/>
    </row>
    <row r="52" spans="1:7" ht="20.100000000000001" customHeight="1">
      <c r="A52" s="141"/>
      <c r="B52" s="141"/>
      <c r="C52" s="141"/>
      <c r="D52" s="142"/>
      <c r="E52" s="141"/>
      <c r="F52" s="141"/>
      <c r="G52" s="141"/>
    </row>
    <row r="53" spans="1:7" ht="20.100000000000001" customHeight="1">
      <c r="A53" s="141"/>
      <c r="B53" s="141"/>
      <c r="C53" s="141"/>
      <c r="D53" s="142"/>
      <c r="E53" s="141"/>
      <c r="F53" s="141"/>
      <c r="G53" s="141"/>
    </row>
    <row r="54" spans="1:7" ht="20.100000000000001" customHeight="1">
      <c r="A54" s="141"/>
      <c r="B54" s="141"/>
      <c r="C54" s="141"/>
      <c r="D54" s="142"/>
      <c r="E54" s="141"/>
      <c r="F54" s="141"/>
      <c r="G54" s="141"/>
    </row>
    <row r="55" spans="1:7" ht="20.100000000000001" customHeight="1">
      <c r="A55" s="141"/>
      <c r="B55" s="141"/>
      <c r="C55" s="141"/>
      <c r="D55" s="142"/>
      <c r="E55" s="141"/>
      <c r="F55" s="141"/>
      <c r="G55" s="141"/>
    </row>
    <row r="56" spans="1:7" ht="20.100000000000001" customHeight="1">
      <c r="A56" s="141"/>
      <c r="B56" s="141"/>
      <c r="C56" s="141"/>
      <c r="D56" s="142"/>
      <c r="E56" s="141"/>
      <c r="F56" s="141"/>
      <c r="G56" s="141"/>
    </row>
    <row r="57" spans="1:7" ht="20.100000000000001" customHeight="1">
      <c r="A57" s="141"/>
      <c r="B57" s="141"/>
      <c r="C57" s="141"/>
      <c r="D57" s="142"/>
      <c r="E57" s="141"/>
      <c r="F57" s="141"/>
      <c r="G57" s="141"/>
    </row>
    <row r="58" spans="1:7" ht="20.100000000000001" customHeight="1">
      <c r="A58" s="141"/>
      <c r="B58" s="141"/>
      <c r="C58" s="141"/>
      <c r="D58" s="142"/>
      <c r="E58" s="141"/>
      <c r="F58" s="141"/>
      <c r="G58" s="141"/>
    </row>
    <row r="59" spans="1:7" ht="20.100000000000001" customHeight="1">
      <c r="A59" s="141"/>
      <c r="B59" s="141"/>
      <c r="C59" s="141"/>
      <c r="D59" s="142"/>
      <c r="E59" s="141"/>
      <c r="F59" s="141"/>
      <c r="G59" s="141"/>
    </row>
    <row r="60" spans="1:7" ht="20.100000000000001" customHeight="1">
      <c r="A60" s="141"/>
      <c r="B60" s="141"/>
      <c r="C60" s="141"/>
      <c r="D60" s="142"/>
      <c r="E60" s="141"/>
      <c r="F60" s="141"/>
      <c r="G60" s="141"/>
    </row>
    <row r="61" spans="1:7" ht="20.100000000000001" customHeight="1">
      <c r="A61" s="141"/>
      <c r="B61" s="141"/>
      <c r="C61" s="141"/>
      <c r="D61" s="142"/>
      <c r="E61" s="141"/>
      <c r="F61" s="141"/>
      <c r="G61" s="141"/>
    </row>
    <row r="62" spans="1:7" ht="20.100000000000001" customHeight="1">
      <c r="A62" s="141"/>
      <c r="B62" s="141"/>
      <c r="C62" s="141"/>
      <c r="D62" s="142"/>
      <c r="E62" s="141"/>
      <c r="F62" s="141"/>
      <c r="G62" s="141"/>
    </row>
    <row r="63" spans="1:7" ht="20.100000000000001" customHeight="1">
      <c r="A63" s="141"/>
      <c r="B63" s="141"/>
      <c r="C63" s="141"/>
      <c r="D63" s="142"/>
      <c r="E63" s="141"/>
      <c r="F63" s="141"/>
      <c r="G63" s="141"/>
    </row>
    <row r="64" spans="1:7" ht="20.100000000000001" customHeight="1">
      <c r="A64" s="141"/>
      <c r="B64" s="141"/>
      <c r="C64" s="141"/>
      <c r="D64" s="142"/>
      <c r="E64" s="141"/>
      <c r="F64" s="141"/>
      <c r="G64" s="141"/>
    </row>
    <row r="65" spans="1:7" ht="20.100000000000001" customHeight="1">
      <c r="A65" s="141"/>
      <c r="B65" s="141"/>
      <c r="C65" s="141"/>
      <c r="D65" s="142"/>
      <c r="E65" s="141"/>
      <c r="F65" s="141"/>
      <c r="G65" s="141"/>
    </row>
    <row r="66" spans="1:7" ht="20.100000000000001" customHeight="1">
      <c r="A66" s="141"/>
      <c r="B66" s="141"/>
      <c r="C66" s="141"/>
      <c r="D66" s="142"/>
      <c r="E66" s="141"/>
      <c r="F66" s="141"/>
      <c r="G66" s="141"/>
    </row>
    <row r="67" spans="1:7" ht="20.100000000000001" customHeight="1">
      <c r="A67" s="141"/>
      <c r="B67" s="141"/>
      <c r="C67" s="141"/>
      <c r="D67" s="142"/>
      <c r="E67" s="141"/>
      <c r="F67" s="141"/>
      <c r="G67" s="141"/>
    </row>
    <row r="68" spans="1:7" ht="20.100000000000001" customHeight="1">
      <c r="A68" s="141"/>
      <c r="B68" s="141"/>
      <c r="C68" s="141"/>
      <c r="D68" s="142"/>
      <c r="E68" s="141"/>
      <c r="F68" s="141"/>
      <c r="G68" s="141"/>
    </row>
    <row r="69" spans="1:7" ht="20.100000000000001" customHeight="1">
      <c r="A69" s="141"/>
      <c r="B69" s="141"/>
      <c r="C69" s="141"/>
      <c r="D69" s="142"/>
      <c r="E69" s="141"/>
      <c r="F69" s="141"/>
      <c r="G69" s="141"/>
    </row>
    <row r="70" spans="1:7" ht="20.100000000000001" customHeight="1">
      <c r="A70" s="141"/>
      <c r="B70" s="141"/>
      <c r="C70" s="141"/>
      <c r="D70" s="142"/>
      <c r="E70" s="141"/>
      <c r="F70" s="141"/>
      <c r="G70" s="141"/>
    </row>
    <row r="71" spans="1:7" ht="20.100000000000001" customHeight="1">
      <c r="A71" s="141"/>
      <c r="B71" s="141"/>
      <c r="C71" s="141"/>
      <c r="D71" s="142"/>
      <c r="E71" s="141"/>
      <c r="F71" s="141"/>
      <c r="G71" s="141"/>
    </row>
    <row r="72" spans="1:7" ht="20.100000000000001" customHeight="1">
      <c r="A72" s="141"/>
      <c r="B72" s="141"/>
      <c r="C72" s="141"/>
      <c r="D72" s="142"/>
      <c r="E72" s="141"/>
      <c r="F72" s="141"/>
      <c r="G72" s="141"/>
    </row>
    <row r="73" spans="1:7" ht="20.100000000000001" customHeight="1">
      <c r="A73" s="141"/>
      <c r="B73" s="141"/>
      <c r="C73" s="141"/>
      <c r="D73" s="142"/>
      <c r="E73" s="141"/>
      <c r="F73" s="141"/>
      <c r="G73" s="141"/>
    </row>
    <row r="74" spans="1:7" ht="20.100000000000001" customHeight="1">
      <c r="A74" s="141"/>
      <c r="B74" s="141"/>
      <c r="C74" s="141"/>
      <c r="D74" s="142"/>
      <c r="E74" s="141"/>
      <c r="F74" s="141"/>
      <c r="G74" s="141"/>
    </row>
    <row r="75" spans="1:7" ht="20.100000000000001" customHeight="1">
      <c r="A75" s="141"/>
      <c r="B75" s="141"/>
      <c r="C75" s="141"/>
      <c r="D75" s="142"/>
      <c r="E75" s="141"/>
      <c r="F75" s="141"/>
      <c r="G75" s="141"/>
    </row>
    <row r="76" spans="1:7" ht="20.100000000000001" customHeight="1">
      <c r="A76" s="141"/>
      <c r="B76" s="141"/>
      <c r="C76" s="141"/>
      <c r="D76" s="142"/>
      <c r="E76" s="141"/>
      <c r="F76" s="141"/>
      <c r="G76" s="141"/>
    </row>
    <row r="77" spans="1:7" ht="20.100000000000001" customHeight="1">
      <c r="A77" s="141"/>
      <c r="B77" s="141"/>
      <c r="C77" s="141"/>
      <c r="D77" s="142"/>
      <c r="E77" s="141"/>
      <c r="F77" s="141"/>
      <c r="G77" s="141"/>
    </row>
    <row r="78" spans="1:7" ht="20.100000000000001" customHeight="1">
      <c r="A78" s="141"/>
      <c r="B78" s="141"/>
      <c r="C78" s="141"/>
      <c r="D78" s="142"/>
      <c r="E78" s="141"/>
      <c r="F78" s="141"/>
      <c r="G78" s="141"/>
    </row>
    <row r="79" spans="1:7" ht="20.100000000000001" customHeight="1">
      <c r="A79" s="141"/>
      <c r="B79" s="141"/>
      <c r="C79" s="141"/>
      <c r="D79" s="142"/>
      <c r="E79" s="141"/>
      <c r="F79" s="141"/>
      <c r="G79" s="141"/>
    </row>
    <row r="80" spans="1:7" ht="20.100000000000001" customHeight="1">
      <c r="A80" s="141"/>
      <c r="B80" s="141"/>
      <c r="C80" s="141"/>
      <c r="D80" s="142"/>
      <c r="E80" s="141"/>
      <c r="F80" s="141"/>
      <c r="G80" s="141"/>
    </row>
    <row r="81" spans="1:7" ht="20.100000000000001" customHeight="1">
      <c r="A81" s="141"/>
      <c r="B81" s="141"/>
      <c r="C81" s="141"/>
      <c r="D81" s="142"/>
      <c r="E81" s="141"/>
      <c r="F81" s="141"/>
      <c r="G81" s="141"/>
    </row>
    <row r="82" spans="1:7" ht="20.100000000000001" customHeight="1">
      <c r="A82" s="141"/>
      <c r="B82" s="141"/>
      <c r="C82" s="141"/>
      <c r="D82" s="142"/>
      <c r="E82" s="141"/>
      <c r="F82" s="141"/>
      <c r="G82" s="141"/>
    </row>
    <row r="83" spans="1:7" ht="20.100000000000001" customHeight="1">
      <c r="A83" s="141"/>
      <c r="B83" s="141"/>
      <c r="C83" s="141"/>
      <c r="D83" s="142"/>
      <c r="E83" s="141"/>
      <c r="F83" s="141"/>
      <c r="G83" s="141"/>
    </row>
    <row r="84" spans="1:7" ht="20.100000000000001" customHeight="1">
      <c r="A84" s="141"/>
      <c r="B84" s="141"/>
      <c r="C84" s="141"/>
      <c r="D84" s="142"/>
      <c r="E84" s="141"/>
      <c r="F84" s="141"/>
      <c r="G84" s="141"/>
    </row>
    <row r="85" spans="1:7" ht="20.100000000000001" customHeight="1">
      <c r="A85" s="141"/>
      <c r="B85" s="141"/>
      <c r="C85" s="141"/>
      <c r="D85" s="142"/>
      <c r="E85" s="141"/>
      <c r="F85" s="141"/>
      <c r="G85" s="141"/>
    </row>
    <row r="86" spans="1:7" ht="20.100000000000001" customHeight="1">
      <c r="A86" s="141"/>
      <c r="B86" s="141"/>
      <c r="C86" s="141"/>
      <c r="D86" s="142"/>
      <c r="E86" s="141"/>
      <c r="F86" s="141"/>
      <c r="G86" s="141"/>
    </row>
    <row r="87" spans="1:7" ht="20.100000000000001" customHeight="1">
      <c r="A87" s="141"/>
      <c r="B87" s="141"/>
      <c r="C87" s="141"/>
      <c r="D87" s="142"/>
      <c r="E87" s="141"/>
      <c r="F87" s="141"/>
      <c r="G87" s="141"/>
    </row>
    <row r="88" spans="1:7" ht="20.100000000000001" customHeight="1">
      <c r="A88" s="141"/>
      <c r="B88" s="141"/>
      <c r="C88" s="141"/>
      <c r="D88" s="142"/>
      <c r="E88" s="141"/>
      <c r="F88" s="141"/>
      <c r="G88" s="141"/>
    </row>
    <row r="89" spans="1:7" ht="20.100000000000001" customHeight="1">
      <c r="A89" s="141"/>
      <c r="B89" s="141"/>
      <c r="C89" s="141"/>
      <c r="D89" s="142"/>
      <c r="E89" s="141"/>
      <c r="F89" s="141"/>
      <c r="G89" s="141"/>
    </row>
    <row r="90" spans="1:7" ht="20.100000000000001" customHeight="1">
      <c r="A90" s="141"/>
      <c r="B90" s="141"/>
      <c r="C90" s="141"/>
      <c r="D90" s="142"/>
      <c r="E90" s="141"/>
      <c r="F90" s="141"/>
      <c r="G90" s="141"/>
    </row>
    <row r="91" spans="1:7" ht="20.100000000000001" customHeight="1">
      <c r="A91" s="141"/>
      <c r="B91" s="141"/>
      <c r="C91" s="141"/>
      <c r="D91" s="142"/>
      <c r="E91" s="141"/>
      <c r="F91" s="141"/>
      <c r="G91" s="141"/>
    </row>
    <row r="92" spans="1:7" ht="20.100000000000001" customHeight="1">
      <c r="A92" s="141"/>
      <c r="B92" s="141"/>
      <c r="C92" s="141"/>
      <c r="D92" s="142"/>
      <c r="E92" s="141"/>
      <c r="F92" s="141"/>
      <c r="G92" s="141"/>
    </row>
    <row r="93" spans="1:7" ht="20.100000000000001" customHeight="1">
      <c r="A93" s="141"/>
      <c r="B93" s="141"/>
      <c r="C93" s="141"/>
      <c r="D93" s="142"/>
      <c r="E93" s="141"/>
      <c r="F93" s="141"/>
      <c r="G93" s="141"/>
    </row>
    <row r="94" spans="1:7" ht="20.100000000000001" customHeight="1">
      <c r="A94" s="141"/>
      <c r="B94" s="141"/>
      <c r="C94" s="141"/>
      <c r="D94" s="142"/>
      <c r="E94" s="141"/>
      <c r="F94" s="141"/>
      <c r="G94" s="141"/>
    </row>
    <row r="95" spans="1:7" ht="20.100000000000001" customHeight="1">
      <c r="A95" s="141"/>
      <c r="B95" s="141"/>
      <c r="C95" s="141"/>
      <c r="D95" s="142"/>
      <c r="E95" s="141"/>
      <c r="F95" s="141"/>
      <c r="G95" s="141"/>
    </row>
    <row r="96" spans="1:7" ht="20.100000000000001" customHeight="1">
      <c r="A96" s="141"/>
      <c r="B96" s="141"/>
      <c r="C96" s="141"/>
      <c r="D96" s="142"/>
      <c r="E96" s="141"/>
      <c r="F96" s="141"/>
      <c r="G96" s="141"/>
    </row>
    <row r="97" spans="1:7" ht="20.100000000000001" customHeight="1">
      <c r="A97" s="141"/>
      <c r="B97" s="141"/>
      <c r="C97" s="141"/>
      <c r="D97" s="142"/>
      <c r="E97" s="141"/>
      <c r="F97" s="141"/>
      <c r="G97" s="141"/>
    </row>
    <row r="98" spans="1:7" ht="20.100000000000001" customHeight="1">
      <c r="A98" s="141"/>
      <c r="B98" s="141"/>
      <c r="C98" s="141"/>
      <c r="D98" s="142"/>
      <c r="E98" s="141"/>
      <c r="F98" s="141"/>
      <c r="G98" s="141"/>
    </row>
    <row r="99" spans="1:7" ht="20.100000000000001" customHeight="1">
      <c r="A99" s="141"/>
      <c r="B99" s="141"/>
      <c r="C99" s="141"/>
      <c r="D99" s="142"/>
      <c r="E99" s="141"/>
      <c r="F99" s="141"/>
      <c r="G99" s="141"/>
    </row>
    <row r="100" spans="1:7" ht="20.100000000000001" customHeight="1">
      <c r="A100" s="141"/>
      <c r="B100" s="141"/>
      <c r="C100" s="141"/>
      <c r="D100" s="142"/>
      <c r="E100" s="141"/>
      <c r="F100" s="141"/>
      <c r="G100" s="141"/>
    </row>
    <row r="101" spans="1:7" ht="20.100000000000001" customHeight="1">
      <c r="A101" s="141"/>
      <c r="B101" s="141"/>
      <c r="C101" s="141"/>
      <c r="D101" s="142"/>
      <c r="E101" s="141"/>
      <c r="F101" s="141"/>
      <c r="G101" s="141"/>
    </row>
    <row r="102" spans="1:7" ht="20.100000000000001" customHeight="1">
      <c r="A102" s="141"/>
      <c r="B102" s="141"/>
      <c r="C102" s="141"/>
      <c r="D102" s="142"/>
      <c r="E102" s="141"/>
      <c r="F102" s="141"/>
      <c r="G102" s="141"/>
    </row>
    <row r="103" spans="1:7" ht="20.100000000000001" customHeight="1">
      <c r="A103" s="141"/>
      <c r="B103" s="141"/>
      <c r="C103" s="141"/>
      <c r="D103" s="142"/>
      <c r="E103" s="141"/>
      <c r="F103" s="141"/>
      <c r="G103" s="141"/>
    </row>
    <row r="104" spans="1:7" ht="20.100000000000001" customHeight="1">
      <c r="A104" s="141"/>
      <c r="B104" s="141"/>
      <c r="C104" s="141"/>
      <c r="D104" s="142"/>
      <c r="E104" s="141"/>
      <c r="F104" s="141"/>
      <c r="G104" s="141"/>
    </row>
    <row r="105" spans="1:7" ht="20.100000000000001" customHeight="1">
      <c r="A105" s="141"/>
      <c r="B105" s="141"/>
      <c r="C105" s="141"/>
      <c r="D105" s="142"/>
      <c r="E105" s="141"/>
      <c r="F105" s="141"/>
      <c r="G105" s="141"/>
    </row>
    <row r="106" spans="1:7" ht="20.100000000000001" customHeight="1">
      <c r="A106" s="141"/>
      <c r="B106" s="141"/>
      <c r="C106" s="141"/>
      <c r="D106" s="142"/>
      <c r="E106" s="141"/>
      <c r="F106" s="141"/>
      <c r="G106" s="141"/>
    </row>
    <row r="107" spans="1:7" ht="20.100000000000001" customHeight="1">
      <c r="A107" s="141"/>
      <c r="B107" s="141"/>
      <c r="C107" s="141"/>
      <c r="D107" s="142"/>
      <c r="E107" s="141"/>
      <c r="F107" s="141"/>
      <c r="G107" s="141"/>
    </row>
    <row r="108" spans="1:7" ht="20.100000000000001" customHeight="1">
      <c r="A108" s="141"/>
      <c r="B108" s="141"/>
      <c r="C108" s="141"/>
      <c r="D108" s="142"/>
      <c r="E108" s="141"/>
      <c r="F108" s="141"/>
      <c r="G108" s="141"/>
    </row>
    <row r="109" spans="1:7" ht="20.100000000000001" customHeight="1">
      <c r="A109" s="141"/>
      <c r="B109" s="141"/>
      <c r="C109" s="141"/>
      <c r="D109" s="142"/>
      <c r="E109" s="141"/>
      <c r="F109" s="141"/>
      <c r="G109" s="141"/>
    </row>
    <row r="110" spans="1:7" ht="20.100000000000001" customHeight="1">
      <c r="A110" s="141"/>
      <c r="B110" s="141"/>
      <c r="C110" s="141"/>
      <c r="D110" s="142"/>
      <c r="E110" s="141"/>
      <c r="F110" s="141"/>
      <c r="G110" s="141"/>
    </row>
    <row r="111" spans="1:7" ht="20.100000000000001" customHeight="1">
      <c r="A111" s="141"/>
      <c r="B111" s="141"/>
      <c r="C111" s="141"/>
      <c r="D111" s="142"/>
      <c r="E111" s="141"/>
      <c r="F111" s="141"/>
      <c r="G111" s="141"/>
    </row>
    <row r="112" spans="1:7" ht="20.100000000000001" customHeight="1">
      <c r="A112" s="141"/>
      <c r="B112" s="141"/>
      <c r="C112" s="141"/>
      <c r="D112" s="142"/>
      <c r="E112" s="141"/>
      <c r="F112" s="141"/>
      <c r="G112" s="141"/>
    </row>
    <row r="113" spans="1:7" ht="20.100000000000001" customHeight="1">
      <c r="A113" s="141"/>
      <c r="B113" s="141"/>
      <c r="C113" s="141"/>
      <c r="D113" s="142"/>
      <c r="E113" s="141"/>
      <c r="F113" s="141"/>
      <c r="G113" s="141"/>
    </row>
    <row r="114" spans="1:7" ht="20.100000000000001" customHeight="1">
      <c r="A114" s="141"/>
      <c r="B114" s="141"/>
      <c r="C114" s="141"/>
      <c r="D114" s="142"/>
      <c r="E114" s="141"/>
      <c r="F114" s="141"/>
      <c r="G114" s="141"/>
    </row>
    <row r="115" spans="1:7" ht="20.100000000000001" customHeight="1">
      <c r="A115" s="141"/>
      <c r="B115" s="141"/>
      <c r="C115" s="141"/>
      <c r="D115" s="142"/>
      <c r="E115" s="141"/>
      <c r="F115" s="141"/>
      <c r="G115" s="141"/>
    </row>
    <row r="116" spans="1:7" ht="20.100000000000001" customHeight="1">
      <c r="A116" s="141"/>
      <c r="B116" s="141"/>
      <c r="C116" s="141"/>
      <c r="D116" s="142"/>
      <c r="E116" s="141"/>
      <c r="F116" s="141"/>
      <c r="G116" s="141"/>
    </row>
    <row r="117" spans="1:7" ht="20.100000000000001" customHeight="1">
      <c r="A117" s="141"/>
      <c r="B117" s="141"/>
      <c r="C117" s="141"/>
      <c r="D117" s="142"/>
      <c r="E117" s="141"/>
      <c r="F117" s="141"/>
      <c r="G117" s="141"/>
    </row>
    <row r="118" spans="1:7" ht="20.100000000000001" customHeight="1">
      <c r="A118" s="141"/>
      <c r="B118" s="141"/>
      <c r="C118" s="141"/>
      <c r="D118" s="142"/>
      <c r="E118" s="141"/>
      <c r="F118" s="141"/>
      <c r="G118" s="141"/>
    </row>
    <row r="119" spans="1:7" ht="20.100000000000001" customHeight="1">
      <c r="A119" s="141"/>
      <c r="B119" s="141"/>
      <c r="C119" s="141"/>
      <c r="D119" s="142"/>
      <c r="E119" s="141"/>
      <c r="F119" s="141"/>
      <c r="G119" s="141"/>
    </row>
    <row r="120" spans="1:7" ht="20.100000000000001" customHeight="1">
      <c r="A120" s="141"/>
      <c r="B120" s="141"/>
      <c r="C120" s="141"/>
      <c r="D120" s="142"/>
      <c r="E120" s="141"/>
      <c r="F120" s="141"/>
      <c r="G120" s="141"/>
    </row>
    <row r="121" spans="1:7" ht="20.100000000000001" customHeight="1">
      <c r="A121" s="141"/>
      <c r="B121" s="141"/>
      <c r="C121" s="141"/>
      <c r="D121" s="142"/>
      <c r="E121" s="141"/>
      <c r="F121" s="141"/>
      <c r="G121" s="141"/>
    </row>
    <row r="122" spans="1:7" ht="20.100000000000001" customHeight="1">
      <c r="A122" s="141"/>
      <c r="B122" s="141"/>
      <c r="C122" s="141"/>
      <c r="D122" s="142"/>
      <c r="E122" s="141"/>
      <c r="F122" s="141"/>
      <c r="G122" s="141"/>
    </row>
    <row r="123" spans="1:7" ht="20.100000000000001" customHeight="1">
      <c r="A123" s="141"/>
      <c r="B123" s="141"/>
      <c r="C123" s="141"/>
      <c r="D123" s="142"/>
      <c r="E123" s="141"/>
      <c r="F123" s="141"/>
      <c r="G123" s="141"/>
    </row>
    <row r="124" spans="1:7" ht="20.100000000000001" customHeight="1">
      <c r="A124" s="141"/>
      <c r="B124" s="141"/>
      <c r="C124" s="141"/>
      <c r="D124" s="142"/>
      <c r="E124" s="141"/>
      <c r="F124" s="141"/>
      <c r="G124" s="141"/>
    </row>
    <row r="125" spans="1:7" ht="20.100000000000001" customHeight="1">
      <c r="A125" s="141"/>
      <c r="B125" s="141"/>
      <c r="C125" s="141"/>
      <c r="D125" s="142"/>
      <c r="E125" s="141"/>
      <c r="F125" s="141"/>
      <c r="G125" s="141"/>
    </row>
    <row r="126" spans="1:7" ht="20.100000000000001" customHeight="1">
      <c r="A126" s="141"/>
      <c r="B126" s="141"/>
      <c r="C126" s="141"/>
      <c r="D126" s="142"/>
      <c r="E126" s="141"/>
      <c r="F126" s="141"/>
      <c r="G126" s="141"/>
    </row>
    <row r="127" spans="1:7" ht="20.100000000000001" customHeight="1">
      <c r="A127" s="141"/>
      <c r="B127" s="141"/>
      <c r="C127" s="141"/>
      <c r="D127" s="142"/>
      <c r="E127" s="141"/>
      <c r="F127" s="141"/>
      <c r="G127" s="141"/>
    </row>
    <row r="128" spans="1:7" ht="20.100000000000001" customHeight="1">
      <c r="A128" s="141"/>
      <c r="B128" s="141"/>
      <c r="C128" s="141"/>
      <c r="D128" s="142"/>
      <c r="E128" s="141"/>
      <c r="F128" s="141"/>
      <c r="G128" s="141"/>
    </row>
    <row r="129" spans="1:7" ht="20.100000000000001" customHeight="1">
      <c r="A129" s="141"/>
      <c r="B129" s="141"/>
      <c r="C129" s="141"/>
      <c r="D129" s="142"/>
      <c r="E129" s="141"/>
      <c r="F129" s="141"/>
      <c r="G129" s="141"/>
    </row>
    <row r="130" spans="1:7" ht="20.100000000000001" customHeight="1">
      <c r="A130" s="141"/>
      <c r="B130" s="141"/>
      <c r="C130" s="141"/>
      <c r="D130" s="142"/>
      <c r="E130" s="141"/>
      <c r="F130" s="141"/>
      <c r="G130" s="141"/>
    </row>
    <row r="131" spans="1:7" ht="20.100000000000001" customHeight="1">
      <c r="A131" s="141"/>
      <c r="B131" s="141"/>
      <c r="C131" s="141"/>
      <c r="D131" s="142"/>
      <c r="E131" s="141"/>
      <c r="F131" s="141"/>
      <c r="G131" s="141"/>
    </row>
    <row r="132" spans="1:7" ht="20.100000000000001" customHeight="1">
      <c r="A132" s="141"/>
      <c r="B132" s="141"/>
      <c r="C132" s="141"/>
      <c r="D132" s="142"/>
      <c r="E132" s="141"/>
      <c r="F132" s="141"/>
      <c r="G132" s="141"/>
    </row>
    <row r="133" spans="1:7" ht="20.100000000000001" customHeight="1">
      <c r="A133" s="141"/>
      <c r="B133" s="141"/>
      <c r="C133" s="141"/>
      <c r="D133" s="142"/>
      <c r="E133" s="141"/>
      <c r="F133" s="141"/>
      <c r="G133" s="141"/>
    </row>
    <row r="134" spans="1:7" ht="20.100000000000001" customHeight="1">
      <c r="A134" s="141"/>
      <c r="B134" s="141"/>
      <c r="C134" s="141"/>
      <c r="D134" s="142"/>
      <c r="E134" s="141"/>
      <c r="F134" s="141"/>
      <c r="G134" s="141"/>
    </row>
    <row r="135" spans="1:7" ht="20.100000000000001" customHeight="1">
      <c r="A135" s="141"/>
      <c r="B135" s="141"/>
      <c r="C135" s="141"/>
      <c r="D135" s="142"/>
      <c r="E135" s="141"/>
      <c r="F135" s="141"/>
      <c r="G135" s="141"/>
    </row>
    <row r="136" spans="1:7" ht="20.100000000000001" customHeight="1">
      <c r="A136" s="141"/>
      <c r="B136" s="141"/>
      <c r="C136" s="141"/>
      <c r="D136" s="142"/>
      <c r="E136" s="141"/>
      <c r="F136" s="141"/>
      <c r="G136" s="141"/>
    </row>
    <row r="137" spans="1:7" ht="20.100000000000001" customHeight="1">
      <c r="A137" s="141"/>
      <c r="B137" s="141"/>
      <c r="C137" s="141"/>
      <c r="D137" s="142"/>
      <c r="E137" s="141"/>
      <c r="F137" s="141"/>
      <c r="G137" s="141"/>
    </row>
    <row r="138" spans="1:7" ht="20.100000000000001" customHeight="1">
      <c r="A138" s="141"/>
      <c r="B138" s="141"/>
      <c r="C138" s="141"/>
      <c r="D138" s="142"/>
      <c r="E138" s="141"/>
      <c r="F138" s="141"/>
      <c r="G138" s="141"/>
    </row>
    <row r="139" spans="1:7" ht="20.100000000000001" customHeight="1">
      <c r="A139" s="141"/>
      <c r="B139" s="141"/>
      <c r="C139" s="141"/>
      <c r="D139" s="142"/>
      <c r="E139" s="141"/>
      <c r="F139" s="141"/>
      <c r="G139" s="141"/>
    </row>
    <row r="140" spans="1:7" ht="20.100000000000001" customHeight="1">
      <c r="A140" s="141"/>
      <c r="B140" s="141"/>
      <c r="C140" s="141"/>
      <c r="D140" s="142"/>
      <c r="E140" s="141"/>
      <c r="F140" s="141"/>
      <c r="G140" s="141"/>
    </row>
    <row r="141" spans="1:7" ht="20.100000000000001" customHeight="1">
      <c r="A141" s="141"/>
      <c r="B141" s="141"/>
      <c r="C141" s="141"/>
      <c r="D141" s="142"/>
      <c r="E141" s="141"/>
      <c r="F141" s="141"/>
      <c r="G141" s="141"/>
    </row>
    <row r="142" spans="1:7" ht="20.100000000000001" customHeight="1">
      <c r="A142" s="141"/>
      <c r="B142" s="141"/>
      <c r="C142" s="141"/>
      <c r="D142" s="142"/>
      <c r="E142" s="141"/>
      <c r="F142" s="141"/>
      <c r="G142" s="141"/>
    </row>
    <row r="143" spans="1:7" ht="20.100000000000001" customHeight="1">
      <c r="A143" s="141"/>
      <c r="B143" s="141"/>
      <c r="C143" s="141"/>
      <c r="D143" s="142"/>
      <c r="E143" s="141"/>
      <c r="F143" s="141"/>
      <c r="G143" s="141"/>
    </row>
    <row r="144" spans="1:7" ht="20.100000000000001" customHeight="1">
      <c r="A144" s="141"/>
      <c r="B144" s="141"/>
      <c r="C144" s="141"/>
      <c r="D144" s="142"/>
      <c r="E144" s="141"/>
      <c r="F144" s="141"/>
      <c r="G144" s="141"/>
    </row>
    <row r="145" spans="1:7" ht="20.100000000000001" customHeight="1">
      <c r="A145" s="141"/>
      <c r="B145" s="141"/>
      <c r="C145" s="141"/>
      <c r="D145" s="142"/>
      <c r="E145" s="141"/>
      <c r="F145" s="141"/>
      <c r="G145" s="141"/>
    </row>
    <row r="146" spans="1:7" ht="20.100000000000001" customHeight="1">
      <c r="A146" s="141"/>
      <c r="B146" s="141"/>
      <c r="C146" s="141"/>
      <c r="D146" s="142"/>
      <c r="E146" s="141"/>
      <c r="F146" s="141"/>
      <c r="G146" s="141"/>
    </row>
    <row r="147" spans="1:7" ht="20.100000000000001" customHeight="1">
      <c r="A147" s="141"/>
      <c r="B147" s="141"/>
      <c r="C147" s="141"/>
      <c r="D147" s="142"/>
      <c r="E147" s="141"/>
      <c r="F147" s="141"/>
      <c r="G147" s="141"/>
    </row>
    <row r="148" spans="1:7" ht="20.100000000000001" customHeight="1">
      <c r="A148" s="141"/>
      <c r="B148" s="141"/>
      <c r="C148" s="141"/>
      <c r="D148" s="142"/>
      <c r="E148" s="141"/>
      <c r="F148" s="141"/>
      <c r="G148" s="141"/>
    </row>
    <row r="149" spans="1:7" ht="20.100000000000001" customHeight="1">
      <c r="A149" s="141"/>
      <c r="B149" s="141"/>
      <c r="C149" s="141"/>
      <c r="D149" s="142"/>
      <c r="E149" s="141"/>
      <c r="F149" s="141"/>
      <c r="G149" s="141"/>
    </row>
    <row r="150" spans="1:7" ht="20.100000000000001" customHeight="1">
      <c r="A150" s="141"/>
      <c r="B150" s="141"/>
      <c r="C150" s="141"/>
      <c r="D150" s="142"/>
      <c r="E150" s="141"/>
      <c r="F150" s="141"/>
      <c r="G150" s="141"/>
    </row>
    <row r="151" spans="1:7" ht="20.100000000000001" customHeight="1">
      <c r="A151" s="141"/>
      <c r="B151" s="141"/>
      <c r="C151" s="141"/>
      <c r="D151" s="142"/>
      <c r="E151" s="141"/>
      <c r="F151" s="141"/>
      <c r="G151" s="141"/>
    </row>
    <row r="152" spans="1:7" ht="20.100000000000001" customHeight="1">
      <c r="A152" s="141"/>
      <c r="B152" s="141"/>
      <c r="C152" s="141"/>
      <c r="D152" s="142"/>
      <c r="E152" s="141"/>
      <c r="F152" s="141"/>
      <c r="G152" s="141"/>
    </row>
    <row r="153" spans="1:7" ht="20.100000000000001" customHeight="1">
      <c r="A153" s="141"/>
      <c r="B153" s="141"/>
      <c r="C153" s="141"/>
      <c r="D153" s="142"/>
      <c r="E153" s="141"/>
      <c r="F153" s="141"/>
      <c r="G153" s="141"/>
    </row>
    <row r="154" spans="1:7" ht="20.100000000000001" customHeight="1">
      <c r="A154" s="141"/>
      <c r="B154" s="141"/>
      <c r="C154" s="141"/>
      <c r="D154" s="142"/>
      <c r="E154" s="141"/>
      <c r="F154" s="141"/>
      <c r="G154" s="141"/>
    </row>
    <row r="155" spans="1:7" ht="20.100000000000001" customHeight="1">
      <c r="A155" s="141"/>
      <c r="B155" s="141"/>
      <c r="C155" s="141"/>
      <c r="D155" s="142"/>
      <c r="E155" s="141"/>
      <c r="F155" s="141"/>
      <c r="G155" s="141"/>
    </row>
    <row r="156" spans="1:7" ht="20.100000000000001" customHeight="1">
      <c r="A156" s="141"/>
      <c r="B156" s="141"/>
      <c r="C156" s="141"/>
      <c r="D156" s="142"/>
      <c r="E156" s="141"/>
      <c r="F156" s="141"/>
      <c r="G156" s="141"/>
    </row>
    <row r="157" spans="1:7" ht="20.100000000000001" customHeight="1">
      <c r="A157" s="141"/>
      <c r="B157" s="141"/>
      <c r="C157" s="141"/>
      <c r="D157" s="142"/>
      <c r="E157" s="141"/>
      <c r="F157" s="141"/>
      <c r="G157" s="141"/>
    </row>
    <row r="158" spans="1:7" ht="20.100000000000001" customHeight="1">
      <c r="A158" s="141"/>
      <c r="B158" s="141"/>
      <c r="C158" s="141"/>
      <c r="D158" s="142"/>
      <c r="E158" s="141"/>
      <c r="F158" s="141"/>
      <c r="G158" s="141"/>
    </row>
    <row r="159" spans="1:7" ht="20.100000000000001" customHeight="1">
      <c r="A159" s="141"/>
      <c r="B159" s="141"/>
      <c r="C159" s="141"/>
      <c r="D159" s="142"/>
      <c r="E159" s="141"/>
      <c r="F159" s="141"/>
      <c r="G159" s="141"/>
    </row>
    <row r="160" spans="1:7" ht="20.100000000000001" customHeight="1">
      <c r="A160" s="141"/>
      <c r="B160" s="141"/>
      <c r="C160" s="141"/>
      <c r="D160" s="142"/>
      <c r="E160" s="141"/>
      <c r="F160" s="141"/>
      <c r="G160" s="141"/>
    </row>
    <row r="161" spans="1:7" ht="20.100000000000001" customHeight="1">
      <c r="A161" s="141"/>
      <c r="B161" s="141"/>
      <c r="C161" s="141"/>
      <c r="D161" s="142"/>
      <c r="E161" s="141"/>
      <c r="F161" s="141"/>
      <c r="G161" s="141"/>
    </row>
    <row r="162" spans="1:7" ht="20.100000000000001" customHeight="1">
      <c r="A162" s="141"/>
      <c r="B162" s="141"/>
      <c r="C162" s="141"/>
      <c r="D162" s="142"/>
      <c r="E162" s="141"/>
      <c r="F162" s="141"/>
      <c r="G162" s="141"/>
    </row>
    <row r="163" spans="1:7" ht="20.100000000000001" customHeight="1">
      <c r="A163" s="141"/>
      <c r="B163" s="141"/>
      <c r="C163" s="141"/>
      <c r="D163" s="142"/>
      <c r="E163" s="141"/>
      <c r="F163" s="141"/>
      <c r="G163" s="141"/>
    </row>
    <row r="164" spans="1:7" ht="20.100000000000001" customHeight="1">
      <c r="A164" s="141"/>
      <c r="B164" s="141"/>
      <c r="C164" s="141"/>
      <c r="D164" s="142"/>
      <c r="E164" s="141"/>
      <c r="F164" s="141"/>
      <c r="G164" s="141"/>
    </row>
    <row r="165" spans="1:7" ht="20.100000000000001" customHeight="1">
      <c r="A165" s="141"/>
      <c r="B165" s="141"/>
      <c r="C165" s="141"/>
      <c r="D165" s="142"/>
      <c r="E165" s="141"/>
      <c r="F165" s="141"/>
      <c r="G165" s="141"/>
    </row>
    <row r="166" spans="1:7" ht="20.100000000000001" customHeight="1">
      <c r="A166" s="141"/>
      <c r="B166" s="141"/>
      <c r="C166" s="141"/>
      <c r="D166" s="142"/>
      <c r="E166" s="141"/>
      <c r="F166" s="141"/>
      <c r="G166" s="141"/>
    </row>
    <row r="167" spans="1:7" ht="20.100000000000001" customHeight="1">
      <c r="A167" s="141"/>
      <c r="B167" s="141"/>
      <c r="C167" s="141"/>
      <c r="D167" s="142"/>
      <c r="E167" s="141"/>
      <c r="F167" s="141"/>
      <c r="G167" s="141"/>
    </row>
    <row r="168" spans="1:7" ht="20.100000000000001" customHeight="1">
      <c r="A168" s="141"/>
      <c r="B168" s="141"/>
      <c r="C168" s="141"/>
      <c r="D168" s="142"/>
      <c r="E168" s="141"/>
      <c r="F168" s="141"/>
      <c r="G168" s="141"/>
    </row>
    <row r="169" spans="1:7" ht="20.100000000000001" customHeight="1">
      <c r="A169" s="141"/>
      <c r="B169" s="141"/>
      <c r="C169" s="141"/>
      <c r="D169" s="142"/>
      <c r="E169" s="141"/>
      <c r="F169" s="141"/>
      <c r="G169" s="141"/>
    </row>
    <row r="170" spans="1:7" ht="20.100000000000001" customHeight="1">
      <c r="A170" s="141"/>
      <c r="B170" s="141"/>
      <c r="C170" s="141"/>
      <c r="D170" s="142"/>
      <c r="E170" s="141"/>
      <c r="F170" s="141"/>
      <c r="G170" s="141"/>
    </row>
    <row r="171" spans="1:7" ht="20.100000000000001" customHeight="1">
      <c r="A171" s="141"/>
      <c r="B171" s="141"/>
      <c r="C171" s="141"/>
      <c r="D171" s="142"/>
      <c r="E171" s="141"/>
      <c r="F171" s="141"/>
      <c r="G171" s="141"/>
    </row>
    <row r="172" spans="1:7" ht="20.100000000000001" customHeight="1">
      <c r="A172" s="141"/>
      <c r="B172" s="141"/>
      <c r="C172" s="141"/>
      <c r="D172" s="142"/>
      <c r="E172" s="141"/>
      <c r="F172" s="141"/>
      <c r="G172" s="141"/>
    </row>
    <row r="173" spans="1:7" ht="20.100000000000001" customHeight="1">
      <c r="A173" s="141"/>
      <c r="B173" s="141"/>
      <c r="C173" s="141"/>
      <c r="D173" s="142"/>
      <c r="E173" s="141"/>
      <c r="F173" s="141"/>
      <c r="G173" s="141"/>
    </row>
    <row r="174" spans="1:7" ht="20.100000000000001" customHeight="1">
      <c r="A174" s="141"/>
      <c r="B174" s="141"/>
      <c r="C174" s="141"/>
      <c r="D174" s="142"/>
      <c r="E174" s="141"/>
      <c r="F174" s="141"/>
      <c r="G174" s="141"/>
    </row>
    <row r="175" spans="1:7" ht="20.100000000000001" customHeight="1">
      <c r="A175" s="141"/>
      <c r="B175" s="141"/>
      <c r="C175" s="141"/>
      <c r="D175" s="142"/>
      <c r="E175" s="141"/>
      <c r="F175" s="141"/>
      <c r="G175" s="141"/>
    </row>
    <row r="176" spans="1:7" ht="20.100000000000001" customHeight="1">
      <c r="A176" s="141"/>
      <c r="B176" s="141"/>
      <c r="C176" s="141"/>
      <c r="D176" s="142"/>
      <c r="E176" s="141"/>
      <c r="F176" s="141"/>
      <c r="G176" s="141"/>
    </row>
    <row r="177" spans="1:7" ht="20.100000000000001" customHeight="1">
      <c r="A177" s="141"/>
      <c r="B177" s="141"/>
      <c r="C177" s="141"/>
      <c r="D177" s="142"/>
      <c r="E177" s="141"/>
      <c r="F177" s="141"/>
      <c r="G177" s="141"/>
    </row>
    <row r="178" spans="1:7" ht="20.100000000000001" customHeight="1">
      <c r="A178" s="141"/>
      <c r="B178" s="141"/>
      <c r="C178" s="141"/>
      <c r="D178" s="142"/>
      <c r="E178" s="141"/>
      <c r="F178" s="141"/>
      <c r="G178" s="141"/>
    </row>
    <row r="179" spans="1:7" ht="20.100000000000001" customHeight="1">
      <c r="A179" s="141"/>
      <c r="B179" s="141"/>
      <c r="C179" s="141"/>
      <c r="D179" s="142"/>
      <c r="E179" s="141"/>
      <c r="F179" s="141"/>
      <c r="G179" s="141"/>
    </row>
    <row r="180" spans="1:7" ht="20.100000000000001" customHeight="1">
      <c r="A180" s="141"/>
      <c r="B180" s="141"/>
      <c r="C180" s="141"/>
      <c r="D180" s="142"/>
      <c r="E180" s="141"/>
      <c r="F180" s="141"/>
      <c r="G180" s="141"/>
    </row>
    <row r="181" spans="1:7" ht="20.100000000000001" customHeight="1">
      <c r="A181" s="141"/>
      <c r="B181" s="141"/>
      <c r="C181" s="141"/>
      <c r="D181" s="142"/>
      <c r="E181" s="141"/>
      <c r="F181" s="141"/>
      <c r="G181" s="141"/>
    </row>
    <row r="182" spans="1:7" ht="20.100000000000001" customHeight="1">
      <c r="A182" s="141"/>
      <c r="B182" s="141"/>
      <c r="C182" s="141"/>
      <c r="D182" s="142"/>
      <c r="E182" s="141"/>
      <c r="F182" s="141"/>
      <c r="G182" s="141"/>
    </row>
    <row r="183" spans="1:7" ht="20.100000000000001" customHeight="1">
      <c r="A183" s="141"/>
      <c r="B183" s="141"/>
      <c r="C183" s="141"/>
      <c r="D183" s="142"/>
      <c r="E183" s="141"/>
      <c r="F183" s="141"/>
      <c r="G183" s="141"/>
    </row>
    <row r="184" spans="1:7" ht="20.100000000000001" customHeight="1">
      <c r="A184" s="141"/>
      <c r="B184" s="141"/>
      <c r="C184" s="141"/>
      <c r="D184" s="142"/>
      <c r="E184" s="141"/>
      <c r="F184" s="141"/>
      <c r="G184" s="141"/>
    </row>
    <row r="185" spans="1:7" ht="20.100000000000001" customHeight="1">
      <c r="A185" s="141"/>
      <c r="B185" s="141"/>
      <c r="C185" s="141"/>
      <c r="D185" s="142"/>
      <c r="E185" s="141"/>
      <c r="F185" s="141"/>
      <c r="G185" s="141"/>
    </row>
    <row r="186" spans="1:7" ht="20.100000000000001" customHeight="1">
      <c r="A186" s="141"/>
      <c r="B186" s="141"/>
      <c r="C186" s="141"/>
      <c r="D186" s="142"/>
      <c r="E186" s="141"/>
      <c r="F186" s="141"/>
      <c r="G186" s="141"/>
    </row>
    <row r="187" spans="1:7" ht="20.100000000000001" customHeight="1">
      <c r="A187" s="141"/>
      <c r="B187" s="141"/>
      <c r="C187" s="141"/>
      <c r="D187" s="142"/>
      <c r="E187" s="141"/>
      <c r="F187" s="141"/>
      <c r="G187" s="141"/>
    </row>
    <row r="188" spans="1:7" ht="20.100000000000001" customHeight="1">
      <c r="A188" s="141"/>
      <c r="B188" s="141"/>
      <c r="C188" s="141"/>
      <c r="D188" s="142"/>
      <c r="E188" s="141"/>
      <c r="F188" s="141"/>
      <c r="G188" s="141"/>
    </row>
    <row r="189" spans="1:7" ht="20.100000000000001" customHeight="1">
      <c r="A189" s="141"/>
      <c r="B189" s="141"/>
      <c r="C189" s="141"/>
      <c r="D189" s="142"/>
      <c r="E189" s="141"/>
      <c r="F189" s="141"/>
      <c r="G189" s="141"/>
    </row>
    <row r="190" spans="1:7" ht="20.100000000000001" customHeight="1">
      <c r="A190" s="141"/>
      <c r="B190" s="141"/>
      <c r="C190" s="141"/>
      <c r="D190" s="142"/>
      <c r="E190" s="141"/>
      <c r="F190" s="141"/>
      <c r="G190" s="141"/>
    </row>
    <row r="191" spans="1:7" ht="20.100000000000001" customHeight="1">
      <c r="A191" s="141"/>
      <c r="B191" s="141"/>
      <c r="C191" s="141"/>
      <c r="D191" s="142"/>
      <c r="E191" s="141"/>
      <c r="F191" s="141"/>
      <c r="G191" s="141"/>
    </row>
    <row r="192" spans="1:7" ht="20.100000000000001" customHeight="1">
      <c r="A192" s="141"/>
      <c r="B192" s="141"/>
      <c r="C192" s="141"/>
      <c r="D192" s="142"/>
      <c r="E192" s="141"/>
      <c r="F192" s="141"/>
      <c r="G192" s="141"/>
    </row>
    <row r="193" spans="1:7" ht="20.100000000000001" customHeight="1">
      <c r="A193" s="141"/>
      <c r="B193" s="141"/>
      <c r="C193" s="141"/>
      <c r="D193" s="142"/>
      <c r="E193" s="141"/>
      <c r="F193" s="141"/>
      <c r="G193" s="141"/>
    </row>
    <row r="194" spans="1:7" ht="20.100000000000001" customHeight="1">
      <c r="A194" s="141"/>
      <c r="B194" s="141"/>
      <c r="C194" s="141"/>
      <c r="D194" s="142"/>
      <c r="E194" s="141"/>
      <c r="F194" s="141"/>
      <c r="G194" s="141"/>
    </row>
    <row r="195" spans="1:7" ht="20.100000000000001" customHeight="1">
      <c r="A195" s="141"/>
      <c r="B195" s="141"/>
      <c r="C195" s="141"/>
      <c r="D195" s="142"/>
      <c r="E195" s="141"/>
      <c r="F195" s="141"/>
      <c r="G195" s="141"/>
    </row>
    <row r="196" spans="1:7" ht="20.100000000000001" customHeight="1">
      <c r="A196" s="141"/>
      <c r="B196" s="141"/>
      <c r="C196" s="141"/>
      <c r="D196" s="142"/>
      <c r="E196" s="141"/>
      <c r="F196" s="141"/>
      <c r="G196" s="141"/>
    </row>
    <row r="197" spans="1:7" ht="20.100000000000001" customHeight="1">
      <c r="A197" s="141"/>
      <c r="B197" s="141"/>
      <c r="C197" s="141"/>
      <c r="D197" s="142"/>
      <c r="E197" s="141"/>
      <c r="F197" s="141"/>
      <c r="G197" s="141"/>
    </row>
    <row r="198" spans="1:7" ht="20.100000000000001" customHeight="1">
      <c r="A198" s="141"/>
      <c r="B198" s="141"/>
      <c r="C198" s="141"/>
      <c r="D198" s="142"/>
      <c r="E198" s="141"/>
      <c r="F198" s="141"/>
      <c r="G198" s="141"/>
    </row>
    <row r="199" spans="1:7" ht="20.100000000000001" customHeight="1">
      <c r="A199" s="141"/>
      <c r="B199" s="141"/>
      <c r="C199" s="141"/>
      <c r="D199" s="142"/>
      <c r="E199" s="141"/>
      <c r="F199" s="141"/>
      <c r="G199" s="141"/>
    </row>
    <row r="200" spans="1:7" ht="20.100000000000001" customHeight="1">
      <c r="A200" s="141"/>
      <c r="B200" s="141"/>
      <c r="C200" s="141"/>
      <c r="D200" s="142"/>
      <c r="E200" s="141"/>
      <c r="F200" s="141"/>
      <c r="G200" s="141"/>
    </row>
    <row r="201" spans="1:7" ht="20.100000000000001" customHeight="1">
      <c r="A201" s="141"/>
      <c r="B201" s="141"/>
      <c r="C201" s="141"/>
      <c r="D201" s="142"/>
      <c r="E201" s="141"/>
      <c r="F201" s="141"/>
      <c r="G201" s="141"/>
    </row>
    <row r="202" spans="1:7" ht="20.100000000000001" customHeight="1">
      <c r="A202" s="141"/>
      <c r="B202" s="141"/>
      <c r="C202" s="141"/>
      <c r="D202" s="142"/>
      <c r="E202" s="141"/>
      <c r="F202" s="141"/>
      <c r="G202" s="141"/>
    </row>
    <row r="203" spans="1:7" ht="20.100000000000001" customHeight="1">
      <c r="A203" s="141"/>
      <c r="B203" s="141"/>
      <c r="C203" s="141"/>
      <c r="D203" s="142"/>
      <c r="E203" s="141"/>
      <c r="F203" s="141"/>
      <c r="G203" s="141"/>
    </row>
    <row r="204" spans="1:7" ht="20.100000000000001" customHeight="1">
      <c r="A204" s="141"/>
      <c r="B204" s="141"/>
      <c r="C204" s="141"/>
      <c r="D204" s="142"/>
      <c r="E204" s="141"/>
      <c r="F204" s="141"/>
      <c r="G204" s="141"/>
    </row>
    <row r="205" spans="1:7" ht="20.100000000000001" customHeight="1">
      <c r="A205" s="141"/>
      <c r="B205" s="141"/>
      <c r="C205" s="141"/>
      <c r="D205" s="142"/>
      <c r="E205" s="141"/>
      <c r="F205" s="141"/>
      <c r="G205" s="141"/>
    </row>
    <row r="206" spans="1:7" ht="20.100000000000001" customHeight="1">
      <c r="A206" s="141"/>
      <c r="B206" s="141"/>
      <c r="C206" s="141"/>
      <c r="D206" s="142"/>
      <c r="E206" s="141"/>
      <c r="F206" s="141"/>
      <c r="G206" s="141"/>
    </row>
    <row r="207" spans="1:7" ht="20.100000000000001" customHeight="1">
      <c r="A207" s="141"/>
      <c r="B207" s="141"/>
      <c r="C207" s="141"/>
      <c r="D207" s="142"/>
      <c r="E207" s="141"/>
      <c r="F207" s="141"/>
      <c r="G207" s="141"/>
    </row>
    <row r="208" spans="1:7" ht="20.100000000000001" customHeight="1">
      <c r="A208" s="141"/>
      <c r="B208" s="141"/>
      <c r="C208" s="141"/>
      <c r="D208" s="142"/>
      <c r="E208" s="141"/>
      <c r="F208" s="141"/>
      <c r="G208" s="141"/>
    </row>
    <row r="209" spans="1:7" ht="20.100000000000001" customHeight="1">
      <c r="A209" s="141"/>
      <c r="B209" s="141"/>
      <c r="C209" s="141"/>
      <c r="D209" s="142"/>
      <c r="E209" s="141"/>
      <c r="F209" s="141"/>
      <c r="G209" s="141"/>
    </row>
    <row r="210" spans="1:7" ht="20.100000000000001" customHeight="1">
      <c r="A210" s="141"/>
      <c r="B210" s="141"/>
      <c r="C210" s="141"/>
      <c r="D210" s="142"/>
      <c r="E210" s="141"/>
      <c r="F210" s="141"/>
      <c r="G210" s="141"/>
    </row>
    <row r="211" spans="1:7" ht="20.100000000000001" customHeight="1">
      <c r="A211" s="141"/>
      <c r="B211" s="141"/>
      <c r="C211" s="141"/>
      <c r="D211" s="142"/>
      <c r="E211" s="141"/>
      <c r="F211" s="141"/>
      <c r="G211" s="141"/>
    </row>
    <row r="212" spans="1:7" ht="20.100000000000001" customHeight="1">
      <c r="A212" s="141"/>
      <c r="B212" s="141"/>
      <c r="C212" s="141"/>
      <c r="D212" s="142"/>
      <c r="E212" s="141"/>
      <c r="F212" s="141"/>
      <c r="G212" s="141"/>
    </row>
    <row r="213" spans="1:7" ht="20.100000000000001" customHeight="1">
      <c r="A213" s="141"/>
      <c r="B213" s="141"/>
      <c r="C213" s="141"/>
      <c r="D213" s="142"/>
      <c r="E213" s="141"/>
      <c r="F213" s="141"/>
      <c r="G213" s="141"/>
    </row>
    <row r="214" spans="1:7" ht="20.100000000000001" customHeight="1">
      <c r="A214" s="141"/>
      <c r="B214" s="141"/>
      <c r="C214" s="141"/>
      <c r="D214" s="142"/>
      <c r="E214" s="141"/>
      <c r="F214" s="141"/>
      <c r="G214" s="141"/>
    </row>
    <row r="215" spans="1:7" ht="20.100000000000001" customHeight="1">
      <c r="A215" s="141"/>
      <c r="B215" s="141"/>
      <c r="C215" s="141"/>
      <c r="D215" s="142"/>
      <c r="E215" s="141"/>
      <c r="F215" s="141"/>
      <c r="G215" s="141"/>
    </row>
    <row r="216" spans="1:7" ht="20.100000000000001" customHeight="1">
      <c r="A216" s="141"/>
      <c r="B216" s="141"/>
      <c r="C216" s="141"/>
      <c r="D216" s="142"/>
      <c r="E216" s="141"/>
      <c r="F216" s="141"/>
      <c r="G216" s="141"/>
    </row>
    <row r="217" spans="1:7" ht="20.100000000000001" customHeight="1">
      <c r="A217" s="141"/>
      <c r="B217" s="141"/>
      <c r="C217" s="141"/>
      <c r="D217" s="142"/>
      <c r="E217" s="141"/>
      <c r="F217" s="141"/>
      <c r="G217" s="141"/>
    </row>
    <row r="218" spans="1:7" ht="20.100000000000001" customHeight="1">
      <c r="A218" s="141"/>
      <c r="B218" s="141"/>
      <c r="C218" s="141"/>
      <c r="D218" s="142"/>
      <c r="E218" s="141"/>
      <c r="F218" s="141"/>
      <c r="G218" s="141"/>
    </row>
    <row r="219" spans="1:7" ht="20.100000000000001" customHeight="1">
      <c r="A219" s="141"/>
      <c r="B219" s="141"/>
      <c r="C219" s="141"/>
      <c r="D219" s="142"/>
      <c r="E219" s="141"/>
      <c r="F219" s="141"/>
      <c r="G219" s="141"/>
    </row>
    <row r="220" spans="1:7" ht="20.100000000000001" customHeight="1">
      <c r="A220" s="141"/>
      <c r="B220" s="141"/>
      <c r="C220" s="141"/>
      <c r="D220" s="142"/>
      <c r="E220" s="141"/>
      <c r="F220" s="141"/>
      <c r="G220" s="141"/>
    </row>
    <row r="221" spans="1:7" ht="20.100000000000001" customHeight="1">
      <c r="A221" s="141"/>
      <c r="B221" s="141"/>
      <c r="C221" s="141"/>
      <c r="D221" s="142"/>
      <c r="E221" s="141"/>
      <c r="F221" s="141"/>
      <c r="G221" s="141"/>
    </row>
    <row r="222" spans="1:7" ht="20.100000000000001" customHeight="1">
      <c r="A222" s="141"/>
      <c r="B222" s="141"/>
      <c r="C222" s="141"/>
      <c r="D222" s="142"/>
      <c r="E222" s="141"/>
      <c r="F222" s="141"/>
      <c r="G222" s="141"/>
    </row>
    <row r="223" spans="1:7" ht="20.100000000000001" customHeight="1">
      <c r="A223" s="141"/>
      <c r="B223" s="141"/>
      <c r="C223" s="141"/>
      <c r="D223" s="142"/>
      <c r="E223" s="141"/>
      <c r="F223" s="141"/>
      <c r="G223" s="141"/>
    </row>
    <row r="224" spans="1:7" ht="20.100000000000001" customHeight="1">
      <c r="A224" s="141"/>
      <c r="B224" s="141"/>
      <c r="C224" s="141"/>
      <c r="D224" s="142"/>
      <c r="E224" s="141"/>
      <c r="F224" s="141"/>
      <c r="G224" s="141"/>
    </row>
    <row r="225" spans="1:7" ht="20.100000000000001" customHeight="1">
      <c r="A225" s="141"/>
      <c r="B225" s="141"/>
      <c r="C225" s="141"/>
      <c r="D225" s="142"/>
      <c r="E225" s="141"/>
      <c r="F225" s="141"/>
      <c r="G225" s="141"/>
    </row>
    <row r="226" spans="1:7" ht="20.100000000000001" customHeight="1">
      <c r="A226" s="141"/>
      <c r="B226" s="141"/>
      <c r="C226" s="141"/>
      <c r="D226" s="142"/>
      <c r="E226" s="141"/>
      <c r="F226" s="141"/>
      <c r="G226" s="141"/>
    </row>
    <row r="227" spans="1:7" ht="20.100000000000001" customHeight="1">
      <c r="A227" s="141"/>
      <c r="B227" s="141"/>
      <c r="C227" s="141"/>
      <c r="D227" s="142"/>
      <c r="E227" s="141"/>
      <c r="F227" s="141"/>
      <c r="G227" s="141"/>
    </row>
    <row r="228" spans="1:7" ht="20.100000000000001" customHeight="1">
      <c r="A228" s="141"/>
      <c r="B228" s="141"/>
      <c r="C228" s="141"/>
      <c r="D228" s="142"/>
      <c r="E228" s="141"/>
      <c r="F228" s="141"/>
      <c r="G228" s="141"/>
    </row>
    <row r="229" spans="1:7" ht="20.100000000000001" customHeight="1">
      <c r="A229" s="141"/>
      <c r="B229" s="141"/>
      <c r="C229" s="141"/>
      <c r="D229" s="142"/>
      <c r="E229" s="141"/>
      <c r="F229" s="141"/>
      <c r="G229" s="141"/>
    </row>
    <row r="230" spans="1:7" ht="20.100000000000001" customHeight="1">
      <c r="A230" s="141"/>
      <c r="B230" s="141"/>
      <c r="C230" s="141"/>
      <c r="D230" s="142"/>
      <c r="E230" s="141"/>
      <c r="F230" s="141"/>
      <c r="G230" s="141"/>
    </row>
    <row r="231" spans="1:7" ht="20.100000000000001" customHeight="1">
      <c r="A231" s="141"/>
      <c r="B231" s="141"/>
      <c r="C231" s="141"/>
      <c r="D231" s="142"/>
      <c r="E231" s="141"/>
      <c r="F231" s="141"/>
      <c r="G231" s="141"/>
    </row>
    <row r="232" spans="1:7" ht="20.100000000000001" customHeight="1">
      <c r="A232" s="141"/>
      <c r="B232" s="141"/>
      <c r="C232" s="141"/>
      <c r="D232" s="142"/>
      <c r="E232" s="141"/>
      <c r="F232" s="141"/>
      <c r="G232" s="141"/>
    </row>
    <row r="233" spans="1:7" ht="20.100000000000001" customHeight="1">
      <c r="A233" s="141"/>
      <c r="B233" s="141"/>
      <c r="C233" s="141"/>
      <c r="D233" s="142"/>
      <c r="E233" s="141"/>
      <c r="F233" s="141"/>
      <c r="G233" s="141"/>
    </row>
    <row r="234" spans="1:7" ht="20.100000000000001" customHeight="1">
      <c r="A234" s="141"/>
      <c r="B234" s="141"/>
      <c r="C234" s="141"/>
      <c r="D234" s="142"/>
      <c r="E234" s="141"/>
      <c r="F234" s="141"/>
      <c r="G234" s="141"/>
    </row>
    <row r="235" spans="1:7" ht="20.100000000000001" customHeight="1">
      <c r="A235" s="141"/>
      <c r="B235" s="141"/>
      <c r="C235" s="141"/>
      <c r="D235" s="142"/>
      <c r="E235" s="141"/>
      <c r="F235" s="141"/>
      <c r="G235" s="141"/>
    </row>
    <row r="236" spans="1:7" ht="20.100000000000001" customHeight="1">
      <c r="A236" s="141"/>
      <c r="B236" s="141"/>
      <c r="C236" s="141"/>
      <c r="D236" s="142"/>
      <c r="E236" s="141"/>
      <c r="F236" s="141"/>
      <c r="G236" s="141"/>
    </row>
    <row r="237" spans="1:7" ht="20.100000000000001" customHeight="1">
      <c r="A237" s="141"/>
      <c r="B237" s="141"/>
      <c r="C237" s="141"/>
      <c r="D237" s="142"/>
      <c r="E237" s="141"/>
      <c r="F237" s="141"/>
      <c r="G237" s="141"/>
    </row>
    <row r="238" spans="1:7" ht="20.100000000000001" customHeight="1">
      <c r="A238" s="141"/>
      <c r="B238" s="141"/>
      <c r="C238" s="141"/>
      <c r="D238" s="142"/>
      <c r="E238" s="141"/>
      <c r="F238" s="141"/>
      <c r="G238" s="141"/>
    </row>
    <row r="239" spans="1:7" ht="20.100000000000001" customHeight="1">
      <c r="A239" s="141"/>
      <c r="B239" s="141"/>
      <c r="C239" s="141"/>
      <c r="D239" s="142"/>
      <c r="E239" s="141"/>
      <c r="F239" s="141"/>
      <c r="G239" s="141"/>
    </row>
    <row r="240" spans="1:7" ht="20.100000000000001" customHeight="1">
      <c r="A240" s="141"/>
      <c r="B240" s="141"/>
      <c r="C240" s="141"/>
      <c r="D240" s="142"/>
      <c r="E240" s="141"/>
      <c r="F240" s="141"/>
      <c r="G240" s="141"/>
    </row>
    <row r="241" spans="1:7" ht="20.100000000000001" customHeight="1">
      <c r="A241" s="141"/>
      <c r="B241" s="141"/>
      <c r="C241" s="141"/>
      <c r="D241" s="142"/>
      <c r="E241" s="141"/>
      <c r="F241" s="141"/>
      <c r="G241" s="141"/>
    </row>
    <row r="242" spans="1:7" ht="20.100000000000001" customHeight="1">
      <c r="A242" s="141"/>
      <c r="B242" s="141"/>
      <c r="C242" s="141"/>
      <c r="D242" s="142"/>
      <c r="E242" s="141"/>
      <c r="F242" s="141"/>
      <c r="G242" s="141"/>
    </row>
    <row r="243" spans="1:7" ht="20.100000000000001" customHeight="1">
      <c r="A243" s="141"/>
      <c r="B243" s="141"/>
      <c r="C243" s="141"/>
      <c r="D243" s="142"/>
      <c r="E243" s="141"/>
      <c r="F243" s="141"/>
      <c r="G243" s="141"/>
    </row>
    <row r="244" spans="1:7" ht="20.100000000000001" customHeight="1">
      <c r="A244" s="141"/>
      <c r="B244" s="141"/>
      <c r="C244" s="141"/>
      <c r="D244" s="142"/>
      <c r="E244" s="141"/>
      <c r="F244" s="141"/>
      <c r="G244" s="141"/>
    </row>
    <row r="245" spans="1:7" ht="20.100000000000001" customHeight="1">
      <c r="A245" s="141"/>
      <c r="B245" s="141"/>
      <c r="C245" s="141"/>
      <c r="D245" s="142"/>
      <c r="E245" s="141"/>
      <c r="F245" s="141"/>
      <c r="G245" s="141"/>
    </row>
    <row r="246" spans="1:7" ht="20.100000000000001" customHeight="1">
      <c r="A246" s="141"/>
      <c r="B246" s="141"/>
      <c r="C246" s="141"/>
      <c r="D246" s="142"/>
      <c r="E246" s="141"/>
      <c r="F246" s="141"/>
      <c r="G246" s="141"/>
    </row>
    <row r="247" spans="1:7" ht="20.100000000000001" customHeight="1">
      <c r="A247" s="141"/>
      <c r="B247" s="141"/>
      <c r="C247" s="141"/>
      <c r="D247" s="142"/>
      <c r="E247" s="141"/>
      <c r="F247" s="141"/>
      <c r="G247" s="141"/>
    </row>
    <row r="248" spans="1:7" ht="20.100000000000001" customHeight="1">
      <c r="A248" s="141"/>
      <c r="B248" s="141"/>
      <c r="C248" s="141"/>
      <c r="D248" s="142"/>
      <c r="E248" s="141"/>
      <c r="F248" s="141"/>
      <c r="G248" s="141"/>
    </row>
    <row r="249" spans="1:7" ht="20.100000000000001" customHeight="1">
      <c r="A249" s="141"/>
      <c r="B249" s="141"/>
      <c r="C249" s="141"/>
      <c r="D249" s="142"/>
      <c r="E249" s="141"/>
      <c r="F249" s="141"/>
      <c r="G249" s="141"/>
    </row>
    <row r="250" spans="1:7" ht="20.100000000000001" customHeight="1">
      <c r="A250" s="141"/>
      <c r="B250" s="141"/>
      <c r="C250" s="141"/>
      <c r="D250" s="142"/>
      <c r="E250" s="141"/>
      <c r="F250" s="141"/>
      <c r="G250" s="141"/>
    </row>
    <row r="251" spans="1:7" ht="20.100000000000001" customHeight="1">
      <c r="A251" s="141"/>
      <c r="B251" s="141"/>
      <c r="C251" s="141"/>
      <c r="D251" s="142"/>
      <c r="E251" s="141"/>
      <c r="F251" s="141"/>
      <c r="G251" s="141"/>
    </row>
    <row r="252" spans="1:7" ht="20.100000000000001" customHeight="1">
      <c r="A252" s="141"/>
      <c r="B252" s="141"/>
      <c r="C252" s="141"/>
      <c r="D252" s="142"/>
      <c r="E252" s="141"/>
      <c r="F252" s="141"/>
      <c r="G252" s="141"/>
    </row>
    <row r="253" spans="1:7" ht="20.100000000000001" customHeight="1">
      <c r="A253" s="141"/>
      <c r="B253" s="141"/>
      <c r="C253" s="141"/>
      <c r="D253" s="142"/>
      <c r="E253" s="141"/>
      <c r="F253" s="141"/>
      <c r="G253" s="141"/>
    </row>
    <row r="254" spans="1:7" ht="20.100000000000001" customHeight="1">
      <c r="A254" s="141"/>
      <c r="B254" s="141"/>
      <c r="C254" s="141"/>
      <c r="D254" s="142"/>
      <c r="E254" s="141"/>
      <c r="F254" s="141"/>
      <c r="G254" s="141"/>
    </row>
    <row r="255" spans="1:7" ht="20.100000000000001" customHeight="1">
      <c r="A255" s="141"/>
      <c r="B255" s="141"/>
      <c r="C255" s="141"/>
      <c r="D255" s="142"/>
      <c r="E255" s="141"/>
      <c r="F255" s="141"/>
      <c r="G255" s="141"/>
    </row>
    <row r="256" spans="1:7" ht="20.100000000000001" customHeight="1">
      <c r="A256" s="141"/>
      <c r="B256" s="141"/>
      <c r="C256" s="141"/>
      <c r="D256" s="142"/>
      <c r="E256" s="141"/>
      <c r="F256" s="141"/>
      <c r="G256" s="141"/>
    </row>
    <row r="257" spans="1:7" ht="20.100000000000001" customHeight="1">
      <c r="A257" s="141"/>
      <c r="B257" s="141"/>
      <c r="C257" s="141"/>
      <c r="D257" s="142"/>
      <c r="E257" s="141"/>
      <c r="F257" s="141"/>
      <c r="G257" s="141"/>
    </row>
    <row r="258" spans="1:7" ht="20.100000000000001" customHeight="1">
      <c r="A258" s="141"/>
      <c r="B258" s="141"/>
      <c r="C258" s="141"/>
      <c r="D258" s="142"/>
      <c r="E258" s="141"/>
      <c r="F258" s="141"/>
      <c r="G258" s="141"/>
    </row>
    <row r="259" spans="1:7" ht="20.100000000000001" customHeight="1">
      <c r="A259" s="141"/>
      <c r="B259" s="141"/>
      <c r="C259" s="141"/>
      <c r="D259" s="142"/>
      <c r="E259" s="141"/>
      <c r="F259" s="141"/>
      <c r="G259" s="141"/>
    </row>
    <row r="260" spans="1:7" ht="20.100000000000001" customHeight="1">
      <c r="A260" s="141"/>
      <c r="B260" s="141"/>
      <c r="C260" s="141"/>
      <c r="D260" s="142"/>
      <c r="E260" s="141"/>
      <c r="F260" s="141"/>
      <c r="G260" s="141"/>
    </row>
    <row r="261" spans="1:7" ht="20.100000000000001" customHeight="1">
      <c r="A261" s="141"/>
      <c r="B261" s="141"/>
      <c r="C261" s="141"/>
      <c r="D261" s="142"/>
      <c r="E261" s="141"/>
      <c r="F261" s="141"/>
      <c r="G261" s="141"/>
    </row>
    <row r="262" spans="1:7" ht="20.100000000000001" customHeight="1">
      <c r="A262" s="141"/>
      <c r="B262" s="141"/>
      <c r="C262" s="141"/>
      <c r="D262" s="142"/>
      <c r="E262" s="141"/>
      <c r="F262" s="141"/>
      <c r="G262" s="141"/>
    </row>
    <row r="263" spans="1:7" ht="20.100000000000001" customHeight="1">
      <c r="A263" s="141"/>
      <c r="B263" s="141"/>
      <c r="C263" s="141"/>
      <c r="D263" s="142"/>
      <c r="E263" s="141"/>
      <c r="F263" s="141"/>
      <c r="G263" s="141"/>
    </row>
    <row r="264" spans="1:7" ht="20.100000000000001" customHeight="1">
      <c r="A264" s="141"/>
      <c r="B264" s="141"/>
      <c r="C264" s="141"/>
      <c r="D264" s="142"/>
      <c r="E264" s="141"/>
      <c r="F264" s="141"/>
      <c r="G264" s="141"/>
    </row>
    <row r="265" spans="1:7" ht="20.100000000000001" customHeight="1">
      <c r="A265" s="141"/>
      <c r="B265" s="141"/>
      <c r="C265" s="141"/>
      <c r="D265" s="142"/>
      <c r="E265" s="141"/>
      <c r="F265" s="141"/>
      <c r="G265" s="141"/>
    </row>
    <row r="266" spans="1:7" ht="20.100000000000001" customHeight="1">
      <c r="A266" s="141"/>
      <c r="B266" s="141"/>
      <c r="C266" s="141"/>
      <c r="D266" s="142"/>
      <c r="E266" s="141"/>
      <c r="F266" s="141"/>
      <c r="G266" s="141"/>
    </row>
    <row r="267" spans="1:7" ht="20.100000000000001" customHeight="1">
      <c r="A267" s="141"/>
      <c r="B267" s="141"/>
      <c r="C267" s="141"/>
      <c r="D267" s="142"/>
      <c r="E267" s="141"/>
      <c r="F267" s="141"/>
      <c r="G267" s="141"/>
    </row>
    <row r="268" spans="1:7" ht="20.100000000000001" customHeight="1">
      <c r="A268" s="141"/>
      <c r="B268" s="141"/>
      <c r="C268" s="141"/>
      <c r="D268" s="142"/>
      <c r="E268" s="141"/>
      <c r="F268" s="141"/>
      <c r="G268" s="141"/>
    </row>
    <row r="269" spans="1:7" ht="20.100000000000001" customHeight="1">
      <c r="A269" s="141"/>
      <c r="B269" s="141"/>
      <c r="C269" s="141"/>
      <c r="D269" s="142"/>
      <c r="E269" s="141"/>
      <c r="F269" s="141"/>
      <c r="G269" s="141"/>
    </row>
    <row r="270" spans="1:7" ht="20.100000000000001" customHeight="1">
      <c r="A270" s="141"/>
      <c r="B270" s="141"/>
      <c r="C270" s="141"/>
      <c r="D270" s="142"/>
      <c r="E270" s="141"/>
      <c r="F270" s="141"/>
      <c r="G270" s="141"/>
    </row>
    <row r="271" spans="1:7" ht="20.100000000000001" customHeight="1">
      <c r="A271" s="141"/>
      <c r="B271" s="141"/>
      <c r="C271" s="141"/>
      <c r="D271" s="142"/>
      <c r="E271" s="141"/>
      <c r="F271" s="141"/>
      <c r="G271" s="141"/>
    </row>
    <row r="272" spans="1:7" ht="20.100000000000001" customHeight="1">
      <c r="A272" s="141"/>
      <c r="B272" s="141"/>
      <c r="C272" s="141"/>
      <c r="D272" s="142"/>
      <c r="E272" s="141"/>
      <c r="F272" s="141"/>
      <c r="G272" s="141"/>
    </row>
    <row r="273" spans="1:7" ht="20.100000000000001" customHeight="1">
      <c r="A273" s="141"/>
      <c r="B273" s="141"/>
      <c r="C273" s="141"/>
      <c r="D273" s="142"/>
      <c r="E273" s="141"/>
      <c r="F273" s="141"/>
      <c r="G273" s="141"/>
    </row>
    <row r="274" spans="1:7" ht="20.100000000000001" customHeight="1">
      <c r="A274" s="141"/>
      <c r="B274" s="141"/>
      <c r="C274" s="141"/>
      <c r="D274" s="142"/>
      <c r="E274" s="141"/>
      <c r="F274" s="141"/>
      <c r="G274" s="141"/>
    </row>
    <row r="275" spans="1:7" ht="20.100000000000001" customHeight="1">
      <c r="A275" s="141"/>
      <c r="B275" s="141"/>
      <c r="C275" s="141"/>
      <c r="D275" s="142"/>
      <c r="E275" s="141"/>
      <c r="F275" s="141"/>
      <c r="G275" s="141"/>
    </row>
    <row r="276" spans="1:7" ht="20.100000000000001" customHeight="1">
      <c r="A276" s="141"/>
      <c r="B276" s="141"/>
      <c r="C276" s="141"/>
      <c r="D276" s="142"/>
      <c r="E276" s="141"/>
      <c r="F276" s="141"/>
      <c r="G276" s="141"/>
    </row>
    <row r="277" spans="1:7" ht="20.100000000000001" customHeight="1">
      <c r="A277" s="141"/>
      <c r="B277" s="141"/>
      <c r="C277" s="141"/>
      <c r="D277" s="142"/>
      <c r="E277" s="141"/>
      <c r="F277" s="141"/>
      <c r="G277" s="141"/>
    </row>
    <row r="278" spans="1:7" ht="20.100000000000001" customHeight="1">
      <c r="A278" s="141"/>
      <c r="B278" s="141"/>
      <c r="C278" s="141"/>
      <c r="D278" s="142"/>
      <c r="E278" s="141"/>
      <c r="F278" s="141"/>
      <c r="G278" s="141"/>
    </row>
    <row r="279" spans="1:7" ht="20.100000000000001" customHeight="1">
      <c r="A279" s="141"/>
      <c r="B279" s="141"/>
      <c r="C279" s="141"/>
      <c r="D279" s="142"/>
      <c r="E279" s="141"/>
      <c r="F279" s="141"/>
      <c r="G279" s="141"/>
    </row>
    <row r="280" spans="1:7" ht="20.100000000000001" customHeight="1">
      <c r="A280" s="141"/>
      <c r="B280" s="141"/>
      <c r="C280" s="141"/>
      <c r="D280" s="142"/>
      <c r="E280" s="141"/>
      <c r="F280" s="141"/>
      <c r="G280" s="141"/>
    </row>
    <row r="281" spans="1:7" ht="20.100000000000001" customHeight="1">
      <c r="A281" s="141"/>
      <c r="B281" s="141"/>
      <c r="C281" s="141"/>
      <c r="D281" s="142"/>
      <c r="E281" s="141"/>
      <c r="F281" s="141"/>
      <c r="G281" s="141"/>
    </row>
    <row r="282" spans="1:7" ht="20.100000000000001" customHeight="1">
      <c r="A282" s="141"/>
      <c r="B282" s="141"/>
      <c r="C282" s="141"/>
      <c r="D282" s="142"/>
      <c r="E282" s="141"/>
      <c r="F282" s="141"/>
      <c r="G282" s="141"/>
    </row>
    <row r="283" spans="1:7" ht="20.100000000000001" customHeight="1">
      <c r="A283" s="141"/>
      <c r="B283" s="141"/>
      <c r="C283" s="141"/>
      <c r="D283" s="142"/>
      <c r="E283" s="141"/>
      <c r="F283" s="141"/>
      <c r="G283" s="141"/>
    </row>
    <row r="284" spans="1:7" ht="20.100000000000001" customHeight="1">
      <c r="A284" s="141"/>
      <c r="B284" s="141"/>
      <c r="C284" s="141"/>
      <c r="D284" s="142"/>
      <c r="E284" s="141"/>
      <c r="F284" s="141"/>
      <c r="G284" s="141"/>
    </row>
    <row r="285" spans="1:7" ht="20.100000000000001" customHeight="1">
      <c r="A285" s="141"/>
      <c r="B285" s="141"/>
      <c r="C285" s="141"/>
      <c r="D285" s="142"/>
      <c r="E285" s="141"/>
      <c r="F285" s="141"/>
      <c r="G285" s="141"/>
    </row>
    <row r="286" spans="1:7" ht="20.100000000000001" customHeight="1">
      <c r="A286" s="141"/>
      <c r="B286" s="141"/>
      <c r="C286" s="141"/>
      <c r="D286" s="142"/>
      <c r="E286" s="141"/>
      <c r="F286" s="141"/>
      <c r="G286" s="141"/>
    </row>
    <row r="287" spans="1:7" ht="20.100000000000001" customHeight="1">
      <c r="A287" s="141"/>
      <c r="B287" s="141"/>
      <c r="C287" s="141"/>
      <c r="D287" s="142"/>
      <c r="E287" s="141"/>
      <c r="F287" s="141"/>
      <c r="G287" s="141"/>
    </row>
    <row r="288" spans="1:7" ht="20.100000000000001" customHeight="1">
      <c r="A288" s="141"/>
      <c r="B288" s="141"/>
      <c r="C288" s="141"/>
      <c r="D288" s="142"/>
      <c r="E288" s="141"/>
      <c r="F288" s="141"/>
      <c r="G288" s="141"/>
    </row>
    <row r="289" spans="1:7" ht="20.100000000000001" customHeight="1">
      <c r="A289" s="141"/>
      <c r="B289" s="141"/>
      <c r="C289" s="141"/>
      <c r="D289" s="142"/>
      <c r="E289" s="141"/>
      <c r="F289" s="141"/>
      <c r="G289" s="141"/>
    </row>
    <row r="290" spans="1:7" ht="20.100000000000001" customHeight="1">
      <c r="A290" s="141"/>
      <c r="B290" s="141"/>
      <c r="C290" s="141"/>
      <c r="D290" s="142"/>
      <c r="E290" s="141"/>
      <c r="F290" s="141"/>
      <c r="G290" s="141"/>
    </row>
    <row r="291" spans="1:7" ht="20.100000000000001" customHeight="1">
      <c r="A291" s="141"/>
      <c r="B291" s="141"/>
      <c r="C291" s="141"/>
      <c r="D291" s="142"/>
      <c r="E291" s="141"/>
      <c r="F291" s="141"/>
      <c r="G291" s="141"/>
    </row>
    <row r="292" spans="1:7" ht="20.100000000000001" customHeight="1">
      <c r="A292" s="141"/>
      <c r="B292" s="141"/>
      <c r="C292" s="141"/>
      <c r="D292" s="142"/>
      <c r="E292" s="141"/>
      <c r="F292" s="141"/>
      <c r="G292" s="141"/>
    </row>
    <row r="293" spans="1:7" ht="20.100000000000001" customHeight="1">
      <c r="A293" s="141"/>
      <c r="B293" s="141"/>
      <c r="C293" s="141"/>
      <c r="D293" s="142"/>
      <c r="E293" s="141"/>
      <c r="F293" s="141"/>
      <c r="G293" s="141"/>
    </row>
    <row r="294" spans="1:7" ht="20.100000000000001" customHeight="1">
      <c r="A294" s="141"/>
      <c r="B294" s="141"/>
      <c r="C294" s="141"/>
      <c r="D294" s="142"/>
      <c r="E294" s="141"/>
      <c r="F294" s="141"/>
      <c r="G294" s="141"/>
    </row>
    <row r="295" spans="1:7" ht="20.100000000000001" customHeight="1">
      <c r="A295" s="141"/>
      <c r="B295" s="141"/>
      <c r="C295" s="141"/>
      <c r="D295" s="142"/>
      <c r="E295" s="141"/>
      <c r="F295" s="141"/>
      <c r="G295" s="141"/>
    </row>
    <row r="296" spans="1:7" ht="20.100000000000001" customHeight="1">
      <c r="A296" s="141"/>
      <c r="B296" s="141"/>
      <c r="C296" s="141"/>
      <c r="D296" s="142"/>
      <c r="E296" s="141"/>
      <c r="F296" s="141"/>
      <c r="G296" s="141"/>
    </row>
    <row r="297" spans="1:7" ht="20.100000000000001" customHeight="1">
      <c r="A297" s="141"/>
      <c r="B297" s="141"/>
      <c r="C297" s="141"/>
      <c r="D297" s="142"/>
      <c r="E297" s="141"/>
      <c r="F297" s="141"/>
      <c r="G297" s="141"/>
    </row>
    <row r="298" spans="1:7" ht="20.100000000000001" customHeight="1">
      <c r="A298" s="141"/>
      <c r="B298" s="141"/>
      <c r="C298" s="141"/>
      <c r="D298" s="142"/>
      <c r="E298" s="141"/>
      <c r="F298" s="141"/>
      <c r="G298" s="141"/>
    </row>
    <row r="299" spans="1:7" ht="20.100000000000001" customHeight="1">
      <c r="A299" s="141"/>
      <c r="B299" s="141"/>
      <c r="C299" s="141"/>
      <c r="D299" s="142"/>
      <c r="E299" s="141"/>
      <c r="F299" s="141"/>
      <c r="G299" s="141"/>
    </row>
    <row r="300" spans="1:7" ht="20.100000000000001" customHeight="1">
      <c r="A300" s="141"/>
      <c r="B300" s="141"/>
      <c r="C300" s="141"/>
      <c r="D300" s="142"/>
      <c r="E300" s="141"/>
      <c r="F300" s="141"/>
      <c r="G300" s="141"/>
    </row>
    <row r="301" spans="1:7" ht="20.100000000000001" customHeight="1">
      <c r="A301" s="141"/>
      <c r="B301" s="141"/>
      <c r="C301" s="141"/>
      <c r="D301" s="142"/>
      <c r="E301" s="141"/>
      <c r="F301" s="141"/>
      <c r="G301" s="141"/>
    </row>
    <row r="302" spans="1:7" ht="20.100000000000001" customHeight="1">
      <c r="A302" s="141"/>
      <c r="B302" s="141"/>
      <c r="C302" s="141"/>
      <c r="D302" s="142"/>
      <c r="E302" s="141"/>
      <c r="F302" s="141"/>
      <c r="G302" s="141"/>
    </row>
    <row r="303" spans="1:7" ht="20.100000000000001" customHeight="1">
      <c r="A303" s="141"/>
      <c r="B303" s="141"/>
      <c r="C303" s="141"/>
      <c r="D303" s="142"/>
      <c r="E303" s="141"/>
      <c r="F303" s="141"/>
      <c r="G303" s="141"/>
    </row>
    <row r="304" spans="1:7" ht="20.100000000000001" customHeight="1">
      <c r="A304" s="141"/>
      <c r="B304" s="141"/>
      <c r="C304" s="141"/>
      <c r="D304" s="142"/>
      <c r="E304" s="141"/>
      <c r="F304" s="141"/>
      <c r="G304" s="141"/>
    </row>
    <row r="305" spans="1:7" ht="20.100000000000001" customHeight="1">
      <c r="A305" s="141"/>
      <c r="B305" s="141"/>
      <c r="C305" s="141"/>
      <c r="D305" s="142"/>
      <c r="E305" s="141"/>
      <c r="F305" s="141"/>
      <c r="G305" s="141"/>
    </row>
    <row r="306" spans="1:7" ht="20.100000000000001" customHeight="1">
      <c r="A306" s="141"/>
      <c r="B306" s="141"/>
      <c r="C306" s="141"/>
      <c r="D306" s="142"/>
      <c r="E306" s="141"/>
      <c r="F306" s="141"/>
      <c r="G306" s="141"/>
    </row>
    <row r="307" spans="1:7" ht="20.100000000000001" customHeight="1">
      <c r="A307" s="141"/>
      <c r="B307" s="141"/>
      <c r="C307" s="141"/>
      <c r="D307" s="142"/>
      <c r="E307" s="141"/>
      <c r="F307" s="141"/>
      <c r="G307" s="141"/>
    </row>
    <row r="308" spans="1:7" ht="20.100000000000001" customHeight="1">
      <c r="A308" s="141"/>
      <c r="B308" s="141"/>
      <c r="C308" s="141"/>
      <c r="D308" s="142"/>
      <c r="E308" s="141"/>
      <c r="F308" s="141"/>
      <c r="G308" s="141"/>
    </row>
    <row r="309" spans="1:7" ht="20.100000000000001" customHeight="1">
      <c r="A309" s="141"/>
      <c r="B309" s="141"/>
      <c r="C309" s="141"/>
      <c r="D309" s="142"/>
      <c r="E309" s="141"/>
      <c r="F309" s="141"/>
      <c r="G309" s="141"/>
    </row>
    <row r="310" spans="1:7" ht="20.100000000000001" customHeight="1">
      <c r="A310" s="141"/>
      <c r="B310" s="141"/>
      <c r="C310" s="141"/>
      <c r="D310" s="142"/>
      <c r="E310" s="141"/>
      <c r="F310" s="141"/>
      <c r="G310" s="141"/>
    </row>
    <row r="311" spans="1:7" ht="20.100000000000001" customHeight="1">
      <c r="A311" s="141"/>
      <c r="B311" s="141"/>
      <c r="C311" s="141"/>
      <c r="D311" s="142"/>
      <c r="E311" s="141"/>
      <c r="F311" s="141"/>
      <c r="G311" s="141"/>
    </row>
    <row r="312" spans="1:7" ht="20.100000000000001" customHeight="1">
      <c r="A312" s="141"/>
      <c r="B312" s="141"/>
      <c r="C312" s="141"/>
      <c r="D312" s="142"/>
      <c r="E312" s="141"/>
      <c r="F312" s="141"/>
      <c r="G312" s="141"/>
    </row>
    <row r="313" spans="1:7" ht="20.100000000000001" customHeight="1">
      <c r="A313" s="141"/>
      <c r="B313" s="141"/>
      <c r="C313" s="141"/>
      <c r="D313" s="142"/>
      <c r="E313" s="141"/>
      <c r="F313" s="141"/>
      <c r="G313" s="141"/>
    </row>
    <row r="314" spans="1:7" ht="20.100000000000001" customHeight="1">
      <c r="A314" s="141"/>
      <c r="B314" s="141"/>
      <c r="C314" s="141"/>
      <c r="D314" s="142"/>
      <c r="E314" s="141"/>
      <c r="F314" s="141"/>
      <c r="G314" s="141"/>
    </row>
    <row r="315" spans="1:7" ht="20.100000000000001" customHeight="1">
      <c r="A315" s="141"/>
      <c r="B315" s="141"/>
      <c r="C315" s="141"/>
      <c r="D315" s="142"/>
      <c r="E315" s="141"/>
      <c r="F315" s="141"/>
      <c r="G315" s="141"/>
    </row>
    <row r="316" spans="1:7" ht="20.100000000000001" customHeight="1">
      <c r="A316" s="141"/>
      <c r="B316" s="141"/>
      <c r="C316" s="141"/>
      <c r="D316" s="142"/>
      <c r="E316" s="141"/>
      <c r="F316" s="141"/>
      <c r="G316" s="141"/>
    </row>
    <row r="317" spans="1:7" ht="20.100000000000001" customHeight="1">
      <c r="A317" s="141"/>
      <c r="B317" s="141"/>
      <c r="C317" s="141"/>
      <c r="D317" s="142"/>
      <c r="E317" s="141"/>
      <c r="F317" s="141"/>
      <c r="G317" s="141"/>
    </row>
    <row r="318" spans="1:7" ht="20.100000000000001" customHeight="1">
      <c r="A318" s="141"/>
      <c r="B318" s="141"/>
      <c r="C318" s="141"/>
      <c r="D318" s="142"/>
      <c r="E318" s="141"/>
      <c r="F318" s="141"/>
      <c r="G318" s="141"/>
    </row>
    <row r="319" spans="1:7" ht="20.100000000000001" customHeight="1">
      <c r="A319" s="141"/>
      <c r="B319" s="141"/>
      <c r="C319" s="141"/>
      <c r="D319" s="142"/>
      <c r="E319" s="141"/>
      <c r="F319" s="141"/>
      <c r="G319" s="141"/>
    </row>
    <row r="320" spans="1:7" ht="20.100000000000001" customHeight="1">
      <c r="A320" s="141"/>
      <c r="B320" s="141"/>
      <c r="C320" s="141"/>
      <c r="D320" s="142"/>
      <c r="E320" s="141"/>
      <c r="F320" s="141"/>
      <c r="G320" s="141"/>
    </row>
    <row r="321" spans="1:7" ht="20.100000000000001" customHeight="1">
      <c r="A321" s="141"/>
      <c r="B321" s="141"/>
      <c r="C321" s="141"/>
      <c r="D321" s="142"/>
      <c r="E321" s="141"/>
      <c r="F321" s="141"/>
      <c r="G321" s="141"/>
    </row>
    <row r="322" spans="1:7" ht="20.100000000000001" customHeight="1">
      <c r="A322" s="141"/>
      <c r="B322" s="141"/>
      <c r="C322" s="141"/>
      <c r="D322" s="142"/>
      <c r="E322" s="141"/>
      <c r="F322" s="141"/>
      <c r="G322" s="141"/>
    </row>
    <row r="323" spans="1:7" ht="20.100000000000001" customHeight="1">
      <c r="A323" s="141"/>
      <c r="B323" s="141"/>
      <c r="C323" s="141"/>
      <c r="D323" s="142"/>
      <c r="E323" s="141"/>
      <c r="F323" s="141"/>
      <c r="G323" s="141"/>
    </row>
    <row r="324" spans="1:7" ht="20.100000000000001" customHeight="1">
      <c r="A324" s="141"/>
      <c r="B324" s="141"/>
      <c r="C324" s="141"/>
      <c r="D324" s="142"/>
      <c r="E324" s="141"/>
      <c r="F324" s="141"/>
      <c r="G324" s="141"/>
    </row>
    <row r="325" spans="1:7" ht="20.100000000000001" customHeight="1">
      <c r="A325" s="141"/>
      <c r="B325" s="141"/>
      <c r="C325" s="141"/>
      <c r="D325" s="142"/>
      <c r="E325" s="141"/>
      <c r="F325" s="141"/>
      <c r="G325" s="141"/>
    </row>
    <row r="326" spans="1:7" ht="20.100000000000001" customHeight="1">
      <c r="A326" s="141"/>
      <c r="B326" s="141"/>
      <c r="C326" s="141"/>
      <c r="D326" s="142"/>
      <c r="E326" s="141"/>
      <c r="F326" s="141"/>
      <c r="G326" s="141"/>
    </row>
    <row r="327" spans="1:7" ht="20.100000000000001" customHeight="1">
      <c r="A327" s="141"/>
      <c r="B327" s="141"/>
      <c r="C327" s="141"/>
      <c r="D327" s="142"/>
      <c r="E327" s="141"/>
      <c r="F327" s="141"/>
      <c r="G327" s="141"/>
    </row>
    <row r="328" spans="1:7" ht="20.100000000000001" customHeight="1">
      <c r="A328" s="141"/>
      <c r="B328" s="141"/>
      <c r="C328" s="141"/>
      <c r="D328" s="142"/>
      <c r="E328" s="141"/>
      <c r="F328" s="141"/>
      <c r="G328" s="141"/>
    </row>
    <row r="329" spans="1:7" ht="20.100000000000001" customHeight="1">
      <c r="A329" s="141"/>
      <c r="B329" s="141"/>
      <c r="C329" s="141"/>
      <c r="D329" s="142"/>
      <c r="E329" s="141"/>
      <c r="F329" s="141"/>
      <c r="G329" s="141"/>
    </row>
    <row r="330" spans="1:7" ht="20.100000000000001" customHeight="1">
      <c r="A330" s="141"/>
      <c r="B330" s="141"/>
      <c r="C330" s="141"/>
      <c r="D330" s="142"/>
      <c r="E330" s="141"/>
      <c r="F330" s="141"/>
      <c r="G330" s="141"/>
    </row>
    <row r="331" spans="1:7" ht="20.100000000000001" customHeight="1">
      <c r="A331" s="141"/>
      <c r="B331" s="141"/>
      <c r="C331" s="141"/>
      <c r="D331" s="142"/>
      <c r="E331" s="141"/>
      <c r="F331" s="141"/>
      <c r="G331" s="141"/>
    </row>
    <row r="332" spans="1:7" ht="20.100000000000001" customHeight="1">
      <c r="A332" s="141"/>
      <c r="B332" s="141"/>
      <c r="C332" s="141"/>
      <c r="D332" s="142"/>
      <c r="E332" s="141"/>
      <c r="F332" s="141"/>
      <c r="G332" s="141"/>
    </row>
    <row r="333" spans="1:7" ht="20.100000000000001" customHeight="1">
      <c r="A333" s="141"/>
      <c r="B333" s="141"/>
      <c r="C333" s="141"/>
      <c r="D333" s="142"/>
      <c r="E333" s="141"/>
      <c r="F333" s="141"/>
      <c r="G333" s="141"/>
    </row>
    <row r="334" spans="1:7" ht="20.100000000000001" customHeight="1">
      <c r="A334" s="141"/>
      <c r="B334" s="141"/>
      <c r="C334" s="141"/>
      <c r="D334" s="142"/>
      <c r="E334" s="141"/>
      <c r="F334" s="141"/>
      <c r="G334" s="141"/>
    </row>
    <row r="335" spans="1:7" ht="20.100000000000001" customHeight="1">
      <c r="A335" s="141"/>
      <c r="B335" s="141"/>
      <c r="C335" s="141"/>
      <c r="D335" s="142"/>
      <c r="E335" s="141"/>
      <c r="F335" s="141"/>
      <c r="G335" s="141"/>
    </row>
    <row r="336" spans="1:7" ht="20.100000000000001" customHeight="1">
      <c r="A336" s="141"/>
      <c r="B336" s="141"/>
      <c r="C336" s="141"/>
      <c r="D336" s="142"/>
      <c r="E336" s="141"/>
      <c r="F336" s="141"/>
      <c r="G336" s="141"/>
    </row>
    <row r="337" spans="1:7" ht="20.100000000000001" customHeight="1">
      <c r="A337" s="141"/>
      <c r="B337" s="141"/>
      <c r="C337" s="141"/>
      <c r="D337" s="142"/>
      <c r="E337" s="141"/>
      <c r="F337" s="141"/>
      <c r="G337" s="141"/>
    </row>
    <row r="338" spans="1:7" ht="20.100000000000001" customHeight="1">
      <c r="A338" s="141"/>
      <c r="B338" s="141"/>
      <c r="C338" s="141"/>
      <c r="D338" s="142"/>
      <c r="E338" s="141"/>
      <c r="F338" s="141"/>
      <c r="G338" s="141"/>
    </row>
    <row r="339" spans="1:7" ht="20.100000000000001" customHeight="1">
      <c r="A339" s="141"/>
      <c r="B339" s="141"/>
      <c r="C339" s="141"/>
      <c r="D339" s="142"/>
      <c r="E339" s="141"/>
      <c r="F339" s="141"/>
      <c r="G339" s="141"/>
    </row>
    <row r="340" spans="1:7" ht="20.100000000000001" customHeight="1">
      <c r="A340" s="141"/>
      <c r="B340" s="141"/>
      <c r="C340" s="141"/>
      <c r="D340" s="142"/>
      <c r="E340" s="141"/>
      <c r="F340" s="141"/>
      <c r="G340" s="141"/>
    </row>
    <row r="341" spans="1:7" ht="20.100000000000001" customHeight="1">
      <c r="A341" s="141"/>
      <c r="B341" s="141"/>
      <c r="C341" s="141"/>
      <c r="D341" s="142"/>
      <c r="E341" s="141"/>
      <c r="F341" s="141"/>
      <c r="G341" s="141"/>
    </row>
    <row r="342" spans="1:7" ht="20.100000000000001" customHeight="1">
      <c r="A342" s="141"/>
      <c r="B342" s="141"/>
      <c r="C342" s="141"/>
      <c r="D342" s="142"/>
      <c r="E342" s="141"/>
      <c r="F342" s="141"/>
      <c r="G342" s="141"/>
    </row>
    <row r="343" spans="1:7" ht="20.100000000000001" customHeight="1">
      <c r="A343" s="141"/>
      <c r="B343" s="141"/>
      <c r="C343" s="141"/>
      <c r="D343" s="142"/>
      <c r="E343" s="141"/>
      <c r="F343" s="141"/>
      <c r="G343" s="141"/>
    </row>
    <row r="344" spans="1:7" ht="20.100000000000001" customHeight="1">
      <c r="A344" s="141"/>
      <c r="B344" s="141"/>
      <c r="C344" s="141"/>
      <c r="D344" s="142"/>
      <c r="E344" s="141"/>
      <c r="F344" s="141"/>
      <c r="G344" s="141"/>
    </row>
    <row r="345" spans="1:7" ht="20.100000000000001" customHeight="1">
      <c r="A345" s="141"/>
      <c r="B345" s="141"/>
      <c r="C345" s="141"/>
      <c r="D345" s="142"/>
      <c r="E345" s="141"/>
      <c r="F345" s="141"/>
      <c r="G345" s="141"/>
    </row>
    <row r="346" spans="1:7" ht="20.100000000000001" customHeight="1">
      <c r="A346" s="141"/>
      <c r="B346" s="141"/>
      <c r="C346" s="141"/>
      <c r="D346" s="142"/>
      <c r="E346" s="141"/>
      <c r="F346" s="141"/>
      <c r="G346" s="141"/>
    </row>
    <row r="347" spans="1:7" ht="20.100000000000001" customHeight="1">
      <c r="A347" s="141"/>
      <c r="B347" s="141"/>
      <c r="C347" s="141"/>
      <c r="D347" s="142"/>
      <c r="E347" s="141"/>
      <c r="F347" s="141"/>
      <c r="G347" s="141"/>
    </row>
    <row r="348" spans="1:7" ht="20.100000000000001" customHeight="1">
      <c r="A348" s="141"/>
      <c r="B348" s="141"/>
      <c r="C348" s="141"/>
      <c r="D348" s="142"/>
      <c r="E348" s="141"/>
      <c r="F348" s="141"/>
      <c r="G348" s="141"/>
    </row>
    <row r="349" spans="1:7" ht="20.100000000000001" customHeight="1">
      <c r="A349" s="141"/>
      <c r="B349" s="141"/>
      <c r="C349" s="141"/>
      <c r="D349" s="142"/>
      <c r="E349" s="141"/>
      <c r="F349" s="141"/>
      <c r="G349" s="141"/>
    </row>
    <row r="350" spans="1:7" ht="20.100000000000001" customHeight="1">
      <c r="A350" s="141"/>
      <c r="B350" s="141"/>
      <c r="C350" s="141"/>
      <c r="D350" s="142"/>
      <c r="E350" s="141"/>
      <c r="F350" s="141"/>
      <c r="G350" s="141"/>
    </row>
    <row r="351" spans="1:7" ht="20.100000000000001" customHeight="1">
      <c r="A351" s="141"/>
      <c r="B351" s="141"/>
      <c r="C351" s="141"/>
      <c r="D351" s="142"/>
      <c r="E351" s="141"/>
      <c r="F351" s="141"/>
      <c r="G351" s="141"/>
    </row>
    <row r="352" spans="1:7" ht="20.100000000000001" customHeight="1">
      <c r="A352" s="141"/>
      <c r="B352" s="141"/>
      <c r="C352" s="141"/>
      <c r="D352" s="142"/>
      <c r="E352" s="141"/>
      <c r="F352" s="141"/>
      <c r="G352" s="141"/>
    </row>
    <row r="353" spans="1:7" ht="20.100000000000001" customHeight="1">
      <c r="A353" s="141"/>
      <c r="B353" s="141"/>
      <c r="C353" s="141"/>
      <c r="D353" s="142"/>
      <c r="E353" s="141"/>
      <c r="F353" s="141"/>
      <c r="G353" s="141"/>
    </row>
    <row r="354" spans="1:7" ht="20.100000000000001" customHeight="1">
      <c r="A354" s="141"/>
      <c r="B354" s="141"/>
      <c r="C354" s="141"/>
      <c r="D354" s="142"/>
      <c r="E354" s="141"/>
      <c r="F354" s="141"/>
      <c r="G354" s="141"/>
    </row>
    <row r="355" spans="1:7" ht="20.100000000000001" customHeight="1">
      <c r="A355" s="141"/>
      <c r="B355" s="141"/>
      <c r="C355" s="141"/>
      <c r="D355" s="142"/>
      <c r="E355" s="141"/>
      <c r="F355" s="141"/>
      <c r="G355" s="141"/>
    </row>
    <row r="356" spans="1:7" ht="20.100000000000001" customHeight="1">
      <c r="A356" s="141"/>
      <c r="B356" s="141"/>
      <c r="C356" s="141"/>
      <c r="D356" s="142"/>
      <c r="E356" s="141"/>
      <c r="F356" s="141"/>
      <c r="G356" s="141"/>
    </row>
    <row r="357" spans="1:7" ht="20.100000000000001" customHeight="1">
      <c r="A357" s="141"/>
      <c r="B357" s="141"/>
      <c r="C357" s="141"/>
      <c r="D357" s="142"/>
      <c r="E357" s="141"/>
      <c r="F357" s="141"/>
      <c r="G357" s="141"/>
    </row>
    <row r="358" spans="1:7" ht="20.100000000000001" customHeight="1">
      <c r="A358" s="141"/>
      <c r="B358" s="141"/>
      <c r="C358" s="141"/>
      <c r="D358" s="142"/>
      <c r="E358" s="141"/>
      <c r="F358" s="141"/>
      <c r="G358" s="141"/>
    </row>
    <row r="359" spans="1:7" ht="20.100000000000001" customHeight="1">
      <c r="A359" s="141"/>
      <c r="B359" s="141"/>
      <c r="C359" s="141"/>
      <c r="D359" s="142"/>
      <c r="E359" s="141"/>
      <c r="F359" s="141"/>
      <c r="G359" s="141"/>
    </row>
    <row r="360" spans="1:7" ht="20.100000000000001" customHeight="1">
      <c r="A360" s="141"/>
      <c r="B360" s="141"/>
      <c r="C360" s="141"/>
      <c r="D360" s="142"/>
      <c r="E360" s="141"/>
      <c r="F360" s="141"/>
      <c r="G360" s="141"/>
    </row>
    <row r="361" spans="1:7" ht="20.100000000000001" customHeight="1">
      <c r="A361" s="141"/>
      <c r="B361" s="141"/>
      <c r="C361" s="141"/>
      <c r="D361" s="142"/>
      <c r="E361" s="141"/>
      <c r="F361" s="141"/>
      <c r="G361" s="141"/>
    </row>
    <row r="362" spans="1:7" ht="20.100000000000001" customHeight="1">
      <c r="A362" s="141"/>
      <c r="B362" s="141"/>
      <c r="C362" s="141"/>
      <c r="D362" s="142"/>
      <c r="E362" s="141"/>
      <c r="F362" s="141"/>
      <c r="G362" s="141"/>
    </row>
    <row r="363" spans="1:7" ht="20.100000000000001" customHeight="1">
      <c r="A363" s="141"/>
      <c r="B363" s="141"/>
      <c r="C363" s="141"/>
      <c r="D363" s="142"/>
      <c r="E363" s="141"/>
      <c r="F363" s="141"/>
      <c r="G363" s="141"/>
    </row>
    <row r="364" spans="1:7" ht="20.100000000000001" customHeight="1">
      <c r="A364" s="141"/>
      <c r="B364" s="141"/>
      <c r="C364" s="141"/>
      <c r="D364" s="142"/>
      <c r="E364" s="141"/>
      <c r="F364" s="141"/>
      <c r="G364" s="141"/>
    </row>
    <row r="365" spans="1:7" ht="20.100000000000001" customHeight="1">
      <c r="A365" s="141"/>
      <c r="B365" s="141"/>
      <c r="C365" s="141"/>
      <c r="D365" s="142"/>
      <c r="E365" s="141"/>
      <c r="F365" s="141"/>
      <c r="G365" s="141"/>
    </row>
    <row r="366" spans="1:7" ht="20.100000000000001" customHeight="1">
      <c r="A366" s="141"/>
      <c r="B366" s="141"/>
      <c r="C366" s="141"/>
      <c r="D366" s="142"/>
      <c r="E366" s="141"/>
      <c r="F366" s="141"/>
      <c r="G366" s="141"/>
    </row>
    <row r="367" spans="1:7" ht="20.100000000000001" customHeight="1">
      <c r="A367" s="141"/>
      <c r="B367" s="141"/>
      <c r="C367" s="141"/>
      <c r="D367" s="142"/>
      <c r="E367" s="141"/>
      <c r="F367" s="141"/>
      <c r="G367" s="141"/>
    </row>
    <row r="368" spans="1:7" ht="20.100000000000001" customHeight="1">
      <c r="A368" s="141"/>
      <c r="B368" s="141"/>
      <c r="C368" s="141"/>
      <c r="D368" s="142"/>
      <c r="E368" s="141"/>
      <c r="F368" s="141"/>
      <c r="G368" s="141"/>
    </row>
    <row r="369" spans="1:7" ht="20.100000000000001" customHeight="1">
      <c r="A369" s="141"/>
      <c r="B369" s="141"/>
      <c r="C369" s="141"/>
      <c r="D369" s="142"/>
      <c r="E369" s="141"/>
      <c r="F369" s="141"/>
      <c r="G369" s="141"/>
    </row>
    <row r="370" spans="1:7" ht="20.100000000000001" customHeight="1">
      <c r="A370" s="141"/>
      <c r="B370" s="141"/>
      <c r="C370" s="141"/>
      <c r="D370" s="142"/>
      <c r="E370" s="141"/>
      <c r="F370" s="141"/>
      <c r="G370" s="141"/>
    </row>
    <row r="371" spans="1:7" ht="20.100000000000001" customHeight="1">
      <c r="A371" s="141"/>
      <c r="B371" s="141"/>
      <c r="C371" s="141"/>
      <c r="D371" s="142"/>
      <c r="E371" s="141"/>
      <c r="F371" s="141"/>
      <c r="G371" s="141"/>
    </row>
    <row r="372" spans="1:7" ht="20.100000000000001" customHeight="1">
      <c r="A372" s="141"/>
      <c r="B372" s="141"/>
      <c r="C372" s="141"/>
      <c r="D372" s="142"/>
      <c r="E372" s="141"/>
      <c r="F372" s="141"/>
      <c r="G372" s="141"/>
    </row>
    <row r="373" spans="1:7" ht="20.100000000000001" customHeight="1">
      <c r="A373" s="141"/>
      <c r="B373" s="141"/>
      <c r="C373" s="141"/>
      <c r="D373" s="142"/>
      <c r="E373" s="141"/>
      <c r="F373" s="141"/>
      <c r="G373" s="141"/>
    </row>
    <row r="374" spans="1:7" ht="20.100000000000001" customHeight="1">
      <c r="A374" s="141"/>
      <c r="B374" s="141"/>
      <c r="C374" s="141"/>
      <c r="D374" s="142"/>
      <c r="E374" s="141"/>
      <c r="F374" s="141"/>
      <c r="G374" s="141"/>
    </row>
    <row r="375" spans="1:7" ht="20.100000000000001" customHeight="1">
      <c r="A375" s="141"/>
      <c r="B375" s="141"/>
      <c r="C375" s="141"/>
      <c r="D375" s="142"/>
      <c r="E375" s="141"/>
      <c r="F375" s="141"/>
      <c r="G375" s="141"/>
    </row>
    <row r="376" spans="1:7" ht="20.100000000000001" customHeight="1">
      <c r="A376" s="141"/>
      <c r="B376" s="141"/>
      <c r="C376" s="141"/>
      <c r="D376" s="142"/>
      <c r="E376" s="141"/>
      <c r="F376" s="141"/>
      <c r="G376" s="141"/>
    </row>
    <row r="377" spans="1:7" ht="20.100000000000001" customHeight="1">
      <c r="A377" s="141"/>
      <c r="B377" s="141"/>
      <c r="C377" s="141"/>
      <c r="D377" s="142"/>
      <c r="E377" s="141"/>
      <c r="F377" s="141"/>
      <c r="G377" s="141"/>
    </row>
    <row r="378" spans="1:7" ht="20.100000000000001" customHeight="1">
      <c r="A378" s="141"/>
      <c r="B378" s="141"/>
      <c r="C378" s="141"/>
      <c r="D378" s="142"/>
      <c r="E378" s="141"/>
      <c r="F378" s="141"/>
      <c r="G378" s="141"/>
    </row>
    <row r="379" spans="1:7" ht="20.100000000000001" customHeight="1">
      <c r="A379" s="141"/>
      <c r="B379" s="141"/>
      <c r="C379" s="141"/>
      <c r="D379" s="142"/>
      <c r="E379" s="141"/>
      <c r="F379" s="141"/>
      <c r="G379" s="141"/>
    </row>
    <row r="380" spans="1:7" ht="20.100000000000001" customHeight="1">
      <c r="A380" s="141"/>
      <c r="B380" s="141"/>
      <c r="C380" s="141"/>
      <c r="D380" s="142"/>
      <c r="E380" s="141"/>
      <c r="F380" s="141"/>
      <c r="G380" s="141"/>
    </row>
    <row r="381" spans="1:7" ht="20.100000000000001" customHeight="1">
      <c r="A381" s="141"/>
      <c r="B381" s="141"/>
      <c r="C381" s="141"/>
      <c r="D381" s="142"/>
      <c r="E381" s="141"/>
      <c r="F381" s="141"/>
      <c r="G381" s="141"/>
    </row>
    <row r="382" spans="1:7" ht="20.100000000000001" customHeight="1">
      <c r="A382" s="141"/>
      <c r="B382" s="141"/>
      <c r="C382" s="141"/>
      <c r="D382" s="142"/>
      <c r="E382" s="141"/>
      <c r="F382" s="141"/>
      <c r="G382" s="141"/>
    </row>
    <row r="383" spans="1:7" ht="20.100000000000001" customHeight="1">
      <c r="A383" s="141"/>
      <c r="B383" s="141"/>
      <c r="C383" s="141"/>
      <c r="D383" s="142"/>
      <c r="E383" s="141"/>
      <c r="F383" s="141"/>
      <c r="G383" s="141"/>
    </row>
    <row r="384" spans="1:7" ht="20.100000000000001" customHeight="1">
      <c r="A384" s="141"/>
      <c r="B384" s="141"/>
      <c r="C384" s="141"/>
      <c r="D384" s="142"/>
      <c r="E384" s="141"/>
      <c r="F384" s="141"/>
      <c r="G384" s="141"/>
    </row>
    <row r="385" spans="1:7" ht="20.100000000000001" customHeight="1">
      <c r="A385" s="141"/>
      <c r="B385" s="141"/>
      <c r="C385" s="141"/>
      <c r="D385" s="142"/>
      <c r="E385" s="141"/>
      <c r="F385" s="141"/>
      <c r="G385" s="141"/>
    </row>
    <row r="386" spans="1:7" ht="20.100000000000001" customHeight="1">
      <c r="A386" s="141"/>
      <c r="B386" s="141"/>
      <c r="C386" s="141"/>
      <c r="D386" s="142"/>
      <c r="E386" s="141"/>
      <c r="F386" s="141"/>
      <c r="G386" s="141"/>
    </row>
    <row r="387" spans="1:7" ht="20.100000000000001" customHeight="1">
      <c r="A387" s="141"/>
      <c r="B387" s="141"/>
      <c r="C387" s="141"/>
      <c r="D387" s="142"/>
      <c r="E387" s="141"/>
      <c r="F387" s="141"/>
      <c r="G387" s="141"/>
    </row>
    <row r="388" spans="1:7" ht="20.100000000000001" customHeight="1">
      <c r="A388" s="141"/>
      <c r="B388" s="141"/>
      <c r="C388" s="141"/>
      <c r="D388" s="142"/>
      <c r="E388" s="141"/>
      <c r="F388" s="141"/>
      <c r="G388" s="141"/>
    </row>
    <row r="389" spans="1:7" ht="20.100000000000001" customHeight="1">
      <c r="A389" s="141"/>
      <c r="B389" s="141"/>
      <c r="C389" s="141"/>
      <c r="D389" s="142"/>
      <c r="E389" s="141"/>
      <c r="F389" s="141"/>
      <c r="G389" s="141"/>
    </row>
    <row r="390" spans="1:7" ht="20.100000000000001" customHeight="1">
      <c r="A390" s="141"/>
      <c r="B390" s="141"/>
      <c r="C390" s="141"/>
      <c r="D390" s="142"/>
      <c r="E390" s="141"/>
      <c r="F390" s="141"/>
      <c r="G390" s="141"/>
    </row>
    <row r="391" spans="1:7" ht="20.100000000000001" customHeight="1">
      <c r="A391" s="141"/>
      <c r="B391" s="141"/>
      <c r="C391" s="141"/>
      <c r="D391" s="142"/>
      <c r="E391" s="141"/>
      <c r="F391" s="141"/>
      <c r="G391" s="141"/>
    </row>
    <row r="392" spans="1:7" ht="20.100000000000001" customHeight="1">
      <c r="A392" s="141"/>
      <c r="B392" s="141"/>
      <c r="C392" s="141"/>
      <c r="D392" s="142"/>
      <c r="E392" s="141"/>
      <c r="F392" s="141"/>
      <c r="G392" s="141"/>
    </row>
    <row r="393" spans="1:7" ht="20.100000000000001" customHeight="1">
      <c r="A393" s="141"/>
      <c r="B393" s="141"/>
      <c r="C393" s="141"/>
      <c r="D393" s="142"/>
      <c r="E393" s="141"/>
      <c r="F393" s="141"/>
      <c r="G393" s="141"/>
    </row>
    <row r="394" spans="1:7" ht="20.100000000000001" customHeight="1">
      <c r="A394" s="141"/>
      <c r="B394" s="141"/>
      <c r="C394" s="141"/>
      <c r="D394" s="142"/>
      <c r="E394" s="141"/>
      <c r="F394" s="141"/>
      <c r="G394" s="141"/>
    </row>
    <row r="395" spans="1:7" ht="20.100000000000001" customHeight="1">
      <c r="A395" s="141"/>
      <c r="B395" s="141"/>
      <c r="C395" s="141"/>
      <c r="D395" s="142"/>
      <c r="E395" s="141"/>
      <c r="F395" s="141"/>
      <c r="G395" s="141"/>
    </row>
    <row r="396" spans="1:7" ht="20.100000000000001" customHeight="1">
      <c r="A396" s="141"/>
      <c r="B396" s="141"/>
      <c r="C396" s="141"/>
      <c r="D396" s="142"/>
      <c r="E396" s="141"/>
      <c r="F396" s="141"/>
      <c r="G396" s="141"/>
    </row>
    <row r="397" spans="1:7" ht="20.100000000000001" customHeight="1">
      <c r="A397" s="141"/>
      <c r="B397" s="141"/>
      <c r="C397" s="141"/>
      <c r="D397" s="142"/>
      <c r="E397" s="141"/>
      <c r="F397" s="141"/>
      <c r="G397" s="141"/>
    </row>
    <row r="398" spans="1:7" ht="20.100000000000001" customHeight="1">
      <c r="A398" s="141"/>
      <c r="B398" s="141"/>
      <c r="C398" s="141"/>
      <c r="D398" s="142"/>
      <c r="E398" s="141"/>
      <c r="F398" s="141"/>
      <c r="G398" s="141"/>
    </row>
    <row r="399" spans="1:7" ht="20.100000000000001" customHeight="1">
      <c r="A399" s="141"/>
      <c r="B399" s="141"/>
      <c r="C399" s="141"/>
      <c r="D399" s="142"/>
      <c r="E399" s="141"/>
      <c r="F399" s="141"/>
      <c r="G399" s="141"/>
    </row>
    <row r="400" spans="1:7" ht="20.100000000000001" customHeight="1">
      <c r="A400" s="141"/>
      <c r="B400" s="141"/>
      <c r="C400" s="141"/>
      <c r="D400" s="142"/>
      <c r="E400" s="141"/>
      <c r="F400" s="141"/>
      <c r="G400" s="141"/>
    </row>
    <row r="401" spans="1:7" ht="20.100000000000001" customHeight="1">
      <c r="A401" s="141"/>
      <c r="B401" s="141"/>
      <c r="C401" s="141"/>
      <c r="D401" s="142"/>
      <c r="E401" s="141"/>
      <c r="F401" s="141"/>
      <c r="G401" s="141"/>
    </row>
    <row r="402" spans="1:7" ht="20.100000000000001" customHeight="1">
      <c r="A402" s="141"/>
      <c r="B402" s="141"/>
      <c r="C402" s="141"/>
      <c r="D402" s="142"/>
      <c r="E402" s="141"/>
      <c r="F402" s="141"/>
      <c r="G402" s="141"/>
    </row>
    <row r="403" spans="1:7" ht="20.100000000000001" customHeight="1">
      <c r="A403" s="141"/>
      <c r="B403" s="141"/>
      <c r="C403" s="141"/>
      <c r="D403" s="142"/>
      <c r="E403" s="141"/>
      <c r="F403" s="141"/>
      <c r="G403" s="141"/>
    </row>
    <row r="404" spans="1:7" ht="20.100000000000001" customHeight="1">
      <c r="A404" s="141"/>
      <c r="B404" s="141"/>
      <c r="C404" s="141"/>
      <c r="D404" s="142"/>
      <c r="E404" s="141"/>
      <c r="F404" s="141"/>
      <c r="G404" s="141"/>
    </row>
    <row r="405" spans="1:7" ht="20.100000000000001" customHeight="1">
      <c r="A405" s="141"/>
      <c r="B405" s="141"/>
      <c r="C405" s="141"/>
      <c r="D405" s="142"/>
      <c r="E405" s="141"/>
      <c r="F405" s="141"/>
      <c r="G405" s="141"/>
    </row>
    <row r="406" spans="1:7" ht="20.100000000000001" customHeight="1">
      <c r="A406" s="141"/>
      <c r="B406" s="141"/>
      <c r="C406" s="141"/>
      <c r="D406" s="142"/>
      <c r="E406" s="141"/>
      <c r="F406" s="141"/>
      <c r="G406" s="141"/>
    </row>
    <row r="407" spans="1:7" ht="20.100000000000001" customHeight="1">
      <c r="A407" s="141"/>
      <c r="B407" s="141"/>
      <c r="C407" s="141"/>
      <c r="D407" s="142"/>
      <c r="E407" s="141"/>
      <c r="F407" s="141"/>
      <c r="G407" s="141"/>
    </row>
    <row r="408" spans="1:7" ht="20.100000000000001" customHeight="1">
      <c r="A408" s="141"/>
      <c r="B408" s="141"/>
      <c r="C408" s="141"/>
      <c r="D408" s="142"/>
      <c r="E408" s="141"/>
      <c r="F408" s="141"/>
      <c r="G408" s="141"/>
    </row>
    <row r="409" spans="1:7" ht="20.100000000000001" customHeight="1">
      <c r="A409" s="141"/>
      <c r="B409" s="141"/>
      <c r="C409" s="141"/>
      <c r="D409" s="142"/>
      <c r="E409" s="141"/>
      <c r="F409" s="141"/>
      <c r="G409" s="141"/>
    </row>
    <row r="410" spans="1:7" ht="20.100000000000001" customHeight="1">
      <c r="A410" s="141"/>
      <c r="B410" s="141"/>
      <c r="C410" s="141"/>
      <c r="D410" s="142"/>
      <c r="E410" s="141"/>
      <c r="F410" s="141"/>
      <c r="G410" s="141"/>
    </row>
    <row r="411" spans="1:7" ht="20.100000000000001" customHeight="1">
      <c r="A411" s="141"/>
      <c r="B411" s="141"/>
      <c r="C411" s="141"/>
      <c r="D411" s="142"/>
      <c r="E411" s="141"/>
      <c r="F411" s="141"/>
      <c r="G411" s="141"/>
    </row>
    <row r="412" spans="1:7" ht="20.100000000000001" customHeight="1">
      <c r="A412" s="141"/>
      <c r="B412" s="141"/>
      <c r="C412" s="141"/>
      <c r="D412" s="142"/>
      <c r="E412" s="141"/>
      <c r="F412" s="141"/>
      <c r="G412" s="141"/>
    </row>
    <row r="413" spans="1:7" ht="20.100000000000001" customHeight="1">
      <c r="A413" s="141"/>
      <c r="B413" s="141"/>
      <c r="C413" s="141"/>
      <c r="D413" s="142"/>
      <c r="E413" s="141"/>
      <c r="F413" s="141"/>
      <c r="G413" s="141"/>
    </row>
    <row r="414" spans="1:7" ht="20.100000000000001" customHeight="1">
      <c r="A414" s="141"/>
      <c r="B414" s="141"/>
      <c r="C414" s="141"/>
      <c r="D414" s="142"/>
      <c r="E414" s="141"/>
      <c r="F414" s="141"/>
      <c r="G414" s="141"/>
    </row>
    <row r="415" spans="1:7" ht="20.100000000000001" customHeight="1">
      <c r="A415" s="141"/>
      <c r="B415" s="141"/>
      <c r="C415" s="141"/>
      <c r="D415" s="142"/>
      <c r="E415" s="141"/>
      <c r="F415" s="141"/>
      <c r="G415" s="141"/>
    </row>
    <row r="416" spans="1:7" ht="20.100000000000001" customHeight="1">
      <c r="A416" s="141"/>
      <c r="B416" s="141"/>
      <c r="C416" s="141"/>
      <c r="D416" s="142"/>
      <c r="E416" s="141"/>
      <c r="F416" s="141"/>
      <c r="G416" s="141"/>
    </row>
    <row r="417" spans="1:7" ht="20.100000000000001" customHeight="1">
      <c r="A417" s="141"/>
      <c r="B417" s="141"/>
      <c r="C417" s="141"/>
      <c r="D417" s="142"/>
      <c r="E417" s="141"/>
      <c r="F417" s="141"/>
      <c r="G417" s="141"/>
    </row>
    <row r="418" spans="1:7" ht="20.100000000000001" customHeight="1">
      <c r="A418" s="141"/>
      <c r="B418" s="141"/>
      <c r="C418" s="141"/>
      <c r="D418" s="142"/>
      <c r="E418" s="141"/>
      <c r="F418" s="141"/>
      <c r="G418" s="141"/>
    </row>
    <row r="419" spans="1:7" ht="20.100000000000001" customHeight="1">
      <c r="A419" s="141"/>
      <c r="B419" s="141"/>
      <c r="C419" s="141"/>
      <c r="D419" s="142"/>
      <c r="E419" s="141"/>
      <c r="F419" s="141"/>
      <c r="G419" s="141"/>
    </row>
    <row r="420" spans="1:7" ht="20.100000000000001" customHeight="1">
      <c r="A420" s="141"/>
      <c r="B420" s="141"/>
      <c r="C420" s="141"/>
      <c r="D420" s="142"/>
      <c r="E420" s="141"/>
      <c r="F420" s="141"/>
      <c r="G420" s="141"/>
    </row>
    <row r="421" spans="1:7" ht="20.100000000000001" customHeight="1">
      <c r="A421" s="141"/>
      <c r="B421" s="141"/>
      <c r="C421" s="141"/>
      <c r="D421" s="142"/>
      <c r="E421" s="141"/>
      <c r="F421" s="141"/>
      <c r="G421" s="141"/>
    </row>
    <row r="422" spans="1:7" ht="20.100000000000001" customHeight="1">
      <c r="A422" s="141"/>
      <c r="B422" s="141"/>
      <c r="C422" s="141"/>
      <c r="D422" s="142"/>
      <c r="E422" s="141"/>
      <c r="F422" s="141"/>
      <c r="G422" s="141"/>
    </row>
    <row r="423" spans="1:7" ht="20.100000000000001" customHeight="1">
      <c r="A423" s="141"/>
      <c r="B423" s="141"/>
      <c r="C423" s="141"/>
      <c r="D423" s="142"/>
      <c r="E423" s="141"/>
      <c r="F423" s="141"/>
      <c r="G423" s="141"/>
    </row>
    <row r="424" spans="1:7" ht="20.100000000000001" customHeight="1">
      <c r="A424" s="141"/>
      <c r="B424" s="141"/>
      <c r="C424" s="141"/>
      <c r="D424" s="142"/>
      <c r="E424" s="141"/>
      <c r="F424" s="141"/>
      <c r="G424" s="141"/>
    </row>
    <row r="425" spans="1:7" ht="20.100000000000001" customHeight="1">
      <c r="A425" s="141"/>
      <c r="B425" s="141"/>
      <c r="C425" s="141"/>
      <c r="D425" s="142"/>
      <c r="E425" s="141"/>
      <c r="F425" s="141"/>
      <c r="G425" s="141"/>
    </row>
    <row r="426" spans="1:7" ht="20.100000000000001" customHeight="1">
      <c r="A426" s="141"/>
      <c r="B426" s="141"/>
      <c r="C426" s="141"/>
      <c r="D426" s="142"/>
      <c r="E426" s="141"/>
      <c r="F426" s="141"/>
      <c r="G426" s="141"/>
    </row>
    <row r="427" spans="1:7" ht="20.100000000000001" customHeight="1">
      <c r="A427" s="141"/>
      <c r="B427" s="141"/>
      <c r="C427" s="141"/>
      <c r="D427" s="142"/>
      <c r="E427" s="141"/>
      <c r="F427" s="141"/>
      <c r="G427" s="141"/>
    </row>
    <row r="428" spans="1:7" ht="20.100000000000001" customHeight="1">
      <c r="A428" s="141"/>
      <c r="B428" s="141"/>
      <c r="C428" s="141"/>
      <c r="D428" s="142"/>
      <c r="E428" s="141"/>
      <c r="F428" s="141"/>
      <c r="G428" s="141"/>
    </row>
    <row r="429" spans="1:7" ht="20.100000000000001" customHeight="1">
      <c r="A429" s="141"/>
      <c r="B429" s="141"/>
      <c r="C429" s="141"/>
      <c r="D429" s="142"/>
      <c r="E429" s="141"/>
      <c r="F429" s="141"/>
      <c r="G429" s="141"/>
    </row>
    <row r="430" spans="1:7" ht="20.100000000000001" customHeight="1">
      <c r="A430" s="141"/>
      <c r="B430" s="141"/>
      <c r="C430" s="141"/>
      <c r="D430" s="142"/>
      <c r="E430" s="141"/>
      <c r="F430" s="141"/>
      <c r="G430" s="141"/>
    </row>
    <row r="431" spans="1:7" ht="20.100000000000001" customHeight="1">
      <c r="A431" s="141"/>
      <c r="B431" s="141"/>
      <c r="C431" s="141"/>
      <c r="D431" s="142"/>
      <c r="E431" s="141"/>
      <c r="F431" s="141"/>
      <c r="G431" s="141"/>
    </row>
    <row r="432" spans="1:7" ht="20.100000000000001" customHeight="1">
      <c r="A432" s="141"/>
      <c r="B432" s="141"/>
      <c r="C432" s="141"/>
      <c r="D432" s="142"/>
      <c r="E432" s="141"/>
      <c r="F432" s="141"/>
      <c r="G432" s="141"/>
    </row>
    <row r="433" spans="1:7" ht="20.100000000000001" customHeight="1">
      <c r="A433" s="141"/>
      <c r="B433" s="141"/>
      <c r="C433" s="141"/>
      <c r="D433" s="142"/>
      <c r="E433" s="141"/>
      <c r="F433" s="141"/>
      <c r="G433" s="141"/>
    </row>
    <row r="434" spans="1:7" ht="20.100000000000001" customHeight="1">
      <c r="A434" s="141"/>
      <c r="B434" s="141"/>
      <c r="C434" s="141"/>
      <c r="D434" s="142"/>
      <c r="E434" s="141"/>
      <c r="F434" s="141"/>
      <c r="G434" s="141"/>
    </row>
    <row r="435" spans="1:7" ht="20.100000000000001" customHeight="1">
      <c r="A435" s="141"/>
      <c r="B435" s="141"/>
      <c r="C435" s="141"/>
      <c r="D435" s="142"/>
      <c r="E435" s="141"/>
      <c r="F435" s="141"/>
      <c r="G435" s="141"/>
    </row>
    <row r="436" spans="1:7" ht="20.100000000000001" customHeight="1">
      <c r="A436" s="141"/>
      <c r="B436" s="141"/>
      <c r="C436" s="141"/>
      <c r="D436" s="142"/>
      <c r="E436" s="141"/>
      <c r="F436" s="141"/>
      <c r="G436" s="141"/>
    </row>
    <row r="437" spans="1:7" ht="20.100000000000001" customHeight="1">
      <c r="A437" s="141"/>
      <c r="B437" s="141"/>
      <c r="C437" s="141"/>
      <c r="D437" s="142"/>
      <c r="E437" s="141"/>
      <c r="F437" s="141"/>
      <c r="G437" s="141"/>
    </row>
    <row r="438" spans="1:7" ht="20.100000000000001" customHeight="1">
      <c r="A438" s="141"/>
      <c r="B438" s="141"/>
      <c r="C438" s="141"/>
      <c r="D438" s="142"/>
      <c r="E438" s="141"/>
      <c r="F438" s="141"/>
      <c r="G438" s="141"/>
    </row>
    <row r="439" spans="1:7" ht="20.100000000000001" customHeight="1">
      <c r="A439" s="141"/>
      <c r="B439" s="141"/>
      <c r="C439" s="141"/>
      <c r="D439" s="142"/>
      <c r="E439" s="141"/>
      <c r="F439" s="141"/>
      <c r="G439" s="141"/>
    </row>
    <row r="440" spans="1:7" ht="20.100000000000001" customHeight="1">
      <c r="A440" s="141"/>
      <c r="B440" s="141"/>
      <c r="C440" s="141"/>
      <c r="D440" s="142"/>
      <c r="E440" s="141"/>
      <c r="F440" s="141"/>
      <c r="G440" s="141"/>
    </row>
    <row r="441" spans="1:7" ht="20.100000000000001" customHeight="1">
      <c r="A441" s="141"/>
      <c r="B441" s="141"/>
      <c r="C441" s="141"/>
      <c r="D441" s="142"/>
      <c r="E441" s="141"/>
      <c r="F441" s="141"/>
      <c r="G441" s="141"/>
    </row>
    <row r="442" spans="1:7" ht="20.100000000000001" customHeight="1">
      <c r="A442" s="141"/>
      <c r="B442" s="141"/>
      <c r="C442" s="141"/>
      <c r="D442" s="142"/>
      <c r="E442" s="141"/>
      <c r="F442" s="141"/>
      <c r="G442" s="141"/>
    </row>
    <row r="443" spans="1:7" ht="20.100000000000001" customHeight="1">
      <c r="A443" s="141"/>
      <c r="B443" s="141"/>
      <c r="C443" s="141"/>
      <c r="D443" s="142"/>
      <c r="E443" s="141"/>
      <c r="F443" s="141"/>
      <c r="G443" s="141"/>
    </row>
    <row r="444" spans="1:7" ht="20.100000000000001" customHeight="1">
      <c r="A444" s="141"/>
      <c r="B444" s="141"/>
      <c r="C444" s="141"/>
      <c r="D444" s="142"/>
      <c r="E444" s="141"/>
      <c r="F444" s="141"/>
      <c r="G444" s="141"/>
    </row>
    <row r="445" spans="1:7" ht="20.100000000000001" customHeight="1">
      <c r="A445" s="141"/>
      <c r="B445" s="141"/>
      <c r="C445" s="141"/>
      <c r="D445" s="142"/>
      <c r="E445" s="141"/>
      <c r="F445" s="141"/>
      <c r="G445" s="141"/>
    </row>
    <row r="446" spans="1:7" ht="20.100000000000001" customHeight="1">
      <c r="A446" s="141"/>
      <c r="B446" s="141"/>
      <c r="C446" s="141"/>
      <c r="D446" s="142"/>
      <c r="E446" s="141"/>
      <c r="F446" s="141"/>
      <c r="G446" s="141"/>
    </row>
    <row r="447" spans="1:7" ht="20.100000000000001" customHeight="1">
      <c r="A447" s="141"/>
      <c r="B447" s="141"/>
      <c r="C447" s="141"/>
      <c r="D447" s="142"/>
      <c r="E447" s="141"/>
      <c r="F447" s="141"/>
      <c r="G447" s="141"/>
    </row>
    <row r="448" spans="1:7" ht="20.100000000000001" customHeight="1">
      <c r="A448" s="141"/>
      <c r="B448" s="141"/>
      <c r="C448" s="141"/>
      <c r="D448" s="142"/>
      <c r="E448" s="141"/>
      <c r="F448" s="141"/>
      <c r="G448" s="141"/>
    </row>
    <row r="449" spans="1:7" ht="20.100000000000001" customHeight="1">
      <c r="A449" s="141"/>
      <c r="B449" s="141"/>
      <c r="C449" s="141"/>
      <c r="D449" s="142"/>
      <c r="E449" s="141"/>
      <c r="F449" s="141"/>
      <c r="G449" s="141"/>
    </row>
    <row r="450" spans="1:7" ht="20.100000000000001" customHeight="1">
      <c r="A450" s="141"/>
      <c r="B450" s="141"/>
      <c r="C450" s="141"/>
      <c r="D450" s="142"/>
      <c r="E450" s="141"/>
      <c r="F450" s="141"/>
      <c r="G450" s="141"/>
    </row>
    <row r="451" spans="1:7" ht="20.100000000000001" customHeight="1">
      <c r="A451" s="141"/>
      <c r="B451" s="141"/>
      <c r="C451" s="141"/>
      <c r="D451" s="142"/>
      <c r="E451" s="141"/>
      <c r="F451" s="141"/>
      <c r="G451" s="141"/>
    </row>
    <row r="452" spans="1:7" ht="20.100000000000001" customHeight="1">
      <c r="A452" s="141"/>
      <c r="B452" s="141"/>
      <c r="C452" s="141"/>
      <c r="D452" s="142"/>
      <c r="E452" s="141"/>
      <c r="F452" s="141"/>
      <c r="G452" s="141"/>
    </row>
    <row r="453" spans="1:7" ht="20.100000000000001" customHeight="1">
      <c r="A453" s="141"/>
      <c r="B453" s="141"/>
      <c r="C453" s="141"/>
      <c r="D453" s="142"/>
      <c r="E453" s="141"/>
      <c r="F453" s="141"/>
      <c r="G453" s="141"/>
    </row>
    <row r="454" spans="1:7" ht="20.100000000000001" customHeight="1">
      <c r="A454" s="141"/>
      <c r="B454" s="141"/>
      <c r="C454" s="141"/>
      <c r="D454" s="142"/>
      <c r="E454" s="141"/>
      <c r="F454" s="141"/>
      <c r="G454" s="141"/>
    </row>
    <row r="455" spans="1:7" ht="20.100000000000001" customHeight="1">
      <c r="A455" s="141"/>
      <c r="B455" s="141"/>
      <c r="C455" s="141"/>
      <c r="D455" s="142"/>
      <c r="E455" s="141"/>
      <c r="F455" s="141"/>
      <c r="G455" s="141"/>
    </row>
    <row r="456" spans="1:7" ht="20.100000000000001" customHeight="1">
      <c r="A456" s="141"/>
      <c r="B456" s="141"/>
      <c r="C456" s="141"/>
      <c r="D456" s="142"/>
      <c r="E456" s="141"/>
      <c r="F456" s="141"/>
      <c r="G456" s="141"/>
    </row>
    <row r="457" spans="1:7" ht="20.100000000000001" customHeight="1">
      <c r="A457" s="141"/>
      <c r="B457" s="141"/>
      <c r="C457" s="141"/>
      <c r="D457" s="142"/>
      <c r="E457" s="141"/>
      <c r="F457" s="141"/>
      <c r="G457" s="141"/>
    </row>
    <row r="458" spans="1:7" ht="20.100000000000001" customHeight="1">
      <c r="A458" s="141"/>
      <c r="B458" s="141"/>
      <c r="C458" s="141"/>
      <c r="D458" s="142"/>
      <c r="E458" s="141"/>
      <c r="F458" s="141"/>
      <c r="G458" s="141"/>
    </row>
    <row r="459" spans="1:7" ht="20.100000000000001" customHeight="1">
      <c r="A459" s="141"/>
      <c r="B459" s="141"/>
      <c r="C459" s="141"/>
      <c r="D459" s="142"/>
      <c r="E459" s="141"/>
      <c r="F459" s="141"/>
      <c r="G459" s="141"/>
    </row>
    <row r="460" spans="1:7" ht="20.100000000000001" customHeight="1">
      <c r="A460" s="141"/>
      <c r="B460" s="141"/>
      <c r="C460" s="141"/>
      <c r="D460" s="142"/>
      <c r="E460" s="141"/>
      <c r="F460" s="141"/>
      <c r="G460" s="141"/>
    </row>
    <row r="461" spans="1:7" ht="20.100000000000001" customHeight="1">
      <c r="A461" s="141"/>
      <c r="B461" s="141"/>
      <c r="C461" s="141"/>
      <c r="D461" s="142"/>
      <c r="E461" s="141"/>
      <c r="F461" s="141"/>
      <c r="G461" s="141"/>
    </row>
    <row r="462" spans="1:7" ht="20.100000000000001" customHeight="1">
      <c r="A462" s="141"/>
      <c r="B462" s="141"/>
      <c r="C462" s="141"/>
      <c r="D462" s="142"/>
      <c r="E462" s="141"/>
      <c r="F462" s="141"/>
      <c r="G462" s="141"/>
    </row>
    <row r="463" spans="1:7" ht="20.100000000000001" customHeight="1">
      <c r="A463" s="141"/>
      <c r="B463" s="141"/>
      <c r="C463" s="141"/>
      <c r="D463" s="142"/>
      <c r="E463" s="141"/>
      <c r="F463" s="141"/>
      <c r="G463" s="141"/>
    </row>
    <row r="464" spans="1:7" ht="20.100000000000001" customHeight="1">
      <c r="A464" s="141"/>
      <c r="B464" s="141"/>
      <c r="C464" s="141"/>
      <c r="D464" s="142"/>
      <c r="E464" s="141"/>
      <c r="F464" s="141"/>
      <c r="G464" s="141"/>
    </row>
    <row r="465" spans="1:7" ht="20.100000000000001" customHeight="1">
      <c r="A465" s="141"/>
      <c r="B465" s="141"/>
      <c r="C465" s="141"/>
      <c r="D465" s="142"/>
      <c r="E465" s="141"/>
      <c r="F465" s="141"/>
      <c r="G465" s="141"/>
    </row>
    <row r="466" spans="1:7" ht="20.100000000000001" customHeight="1">
      <c r="A466" s="141"/>
      <c r="B466" s="141"/>
      <c r="C466" s="141"/>
      <c r="D466" s="142"/>
      <c r="E466" s="141"/>
      <c r="F466" s="141"/>
      <c r="G466" s="141"/>
    </row>
    <row r="467" spans="1:7" ht="20.100000000000001" customHeight="1">
      <c r="A467" s="141"/>
      <c r="B467" s="141"/>
      <c r="C467" s="141"/>
      <c r="D467" s="142"/>
      <c r="E467" s="141"/>
      <c r="F467" s="141"/>
      <c r="G467" s="141"/>
    </row>
    <row r="468" spans="1:7" ht="20.100000000000001" customHeight="1">
      <c r="A468" s="141"/>
      <c r="B468" s="141"/>
      <c r="C468" s="141"/>
      <c r="D468" s="142"/>
      <c r="E468" s="141"/>
      <c r="F468" s="141"/>
      <c r="G468" s="141"/>
    </row>
    <row r="469" spans="1:7" ht="20.100000000000001" customHeight="1">
      <c r="A469" s="141"/>
      <c r="B469" s="141"/>
      <c r="C469" s="141"/>
      <c r="D469" s="142"/>
      <c r="E469" s="141"/>
      <c r="F469" s="141"/>
      <c r="G469" s="141"/>
    </row>
    <row r="470" spans="1:7" ht="20.100000000000001" customHeight="1">
      <c r="A470" s="141"/>
      <c r="B470" s="141"/>
      <c r="C470" s="141"/>
      <c r="D470" s="142"/>
      <c r="E470" s="141"/>
      <c r="F470" s="141"/>
      <c r="G470" s="141"/>
    </row>
    <row r="471" spans="1:7" ht="20.100000000000001" customHeight="1">
      <c r="A471" s="141"/>
      <c r="B471" s="141"/>
      <c r="C471" s="141"/>
      <c r="D471" s="142"/>
      <c r="E471" s="141"/>
      <c r="F471" s="141"/>
      <c r="G471" s="141"/>
    </row>
    <row r="472" spans="1:7" ht="20.100000000000001" customHeight="1">
      <c r="A472" s="141"/>
      <c r="B472" s="141"/>
      <c r="C472" s="141"/>
      <c r="D472" s="142"/>
      <c r="E472" s="141"/>
      <c r="F472" s="141"/>
      <c r="G472" s="141"/>
    </row>
    <row r="473" spans="1:7" ht="20.100000000000001" customHeight="1">
      <c r="A473" s="141"/>
      <c r="B473" s="141"/>
      <c r="C473" s="141"/>
      <c r="D473" s="142"/>
      <c r="E473" s="141"/>
      <c r="F473" s="141"/>
      <c r="G473" s="141"/>
    </row>
    <row r="474" spans="1:7" ht="20.100000000000001" customHeight="1">
      <c r="A474" s="141"/>
      <c r="B474" s="141"/>
      <c r="C474" s="141"/>
      <c r="D474" s="142"/>
      <c r="E474" s="141"/>
      <c r="F474" s="141"/>
      <c r="G474" s="141"/>
    </row>
    <row r="475" spans="1:7" ht="20.100000000000001" customHeight="1">
      <c r="A475" s="141"/>
      <c r="B475" s="141"/>
      <c r="C475" s="141"/>
      <c r="D475" s="142"/>
      <c r="E475" s="141"/>
      <c r="F475" s="141"/>
      <c r="G475" s="141"/>
    </row>
    <row r="476" spans="1:7" ht="20.100000000000001" customHeight="1">
      <c r="A476" s="141"/>
      <c r="B476" s="141"/>
      <c r="C476" s="141"/>
      <c r="D476" s="142"/>
      <c r="E476" s="141"/>
      <c r="F476" s="141"/>
      <c r="G476" s="141"/>
    </row>
    <row r="477" spans="1:7" ht="20.100000000000001" customHeight="1">
      <c r="A477" s="141"/>
      <c r="B477" s="141"/>
      <c r="C477" s="141"/>
      <c r="D477" s="142"/>
      <c r="E477" s="141"/>
      <c r="F477" s="141"/>
      <c r="G477" s="141"/>
    </row>
    <row r="478" spans="1:7" ht="20.100000000000001" customHeight="1">
      <c r="A478" s="141"/>
      <c r="B478" s="141"/>
      <c r="C478" s="141"/>
      <c r="D478" s="142"/>
      <c r="E478" s="141"/>
      <c r="F478" s="141"/>
      <c r="G478" s="141"/>
    </row>
    <row r="479" spans="1:7" ht="20.100000000000001" customHeight="1">
      <c r="A479" s="141"/>
      <c r="B479" s="141"/>
      <c r="C479" s="141"/>
      <c r="D479" s="142"/>
      <c r="E479" s="141"/>
      <c r="F479" s="141"/>
      <c r="G479" s="141"/>
    </row>
    <row r="480" spans="1:7" ht="20.100000000000001" customHeight="1">
      <c r="A480" s="141"/>
      <c r="B480" s="141"/>
      <c r="C480" s="141"/>
      <c r="D480" s="142"/>
      <c r="E480" s="141"/>
      <c r="F480" s="141"/>
      <c r="G480" s="141"/>
    </row>
    <row r="481" spans="1:7" ht="20.100000000000001" customHeight="1">
      <c r="A481" s="141"/>
      <c r="B481" s="141"/>
      <c r="C481" s="141"/>
      <c r="D481" s="142"/>
      <c r="E481" s="141"/>
      <c r="F481" s="141"/>
      <c r="G481" s="141"/>
    </row>
    <row r="482" spans="1:7" ht="20.100000000000001" customHeight="1">
      <c r="A482" s="141"/>
      <c r="B482" s="141"/>
      <c r="C482" s="141"/>
      <c r="D482" s="142"/>
      <c r="E482" s="141"/>
      <c r="F482" s="141"/>
      <c r="G482" s="141"/>
    </row>
    <row r="483" spans="1:7" ht="20.100000000000001" customHeight="1">
      <c r="A483" s="141"/>
      <c r="B483" s="141"/>
      <c r="C483" s="141"/>
      <c r="D483" s="142"/>
      <c r="E483" s="141"/>
      <c r="F483" s="141"/>
      <c r="G483" s="141"/>
    </row>
    <row r="484" spans="1:7" ht="20.100000000000001" customHeight="1">
      <c r="A484" s="141"/>
      <c r="B484" s="141"/>
      <c r="C484" s="141"/>
      <c r="D484" s="142"/>
      <c r="E484" s="141"/>
      <c r="F484" s="141"/>
      <c r="G484" s="141"/>
    </row>
    <row r="485" spans="1:7" ht="20.100000000000001" customHeight="1">
      <c r="A485" s="141"/>
      <c r="B485" s="141"/>
      <c r="C485" s="141"/>
      <c r="D485" s="142"/>
      <c r="E485" s="141"/>
      <c r="F485" s="141"/>
      <c r="G485" s="141"/>
    </row>
    <row r="486" spans="1:7" ht="20.100000000000001" customHeight="1">
      <c r="A486" s="141"/>
      <c r="B486" s="141"/>
      <c r="C486" s="141"/>
      <c r="D486" s="142"/>
      <c r="E486" s="141"/>
      <c r="F486" s="141"/>
      <c r="G486" s="141"/>
    </row>
    <row r="487" spans="1:7" ht="20.100000000000001" customHeight="1">
      <c r="A487" s="141"/>
      <c r="B487" s="141"/>
      <c r="C487" s="141"/>
      <c r="D487" s="142"/>
      <c r="E487" s="141"/>
      <c r="F487" s="141"/>
      <c r="G487" s="141"/>
    </row>
    <row r="488" spans="1:7" ht="20.100000000000001" customHeight="1">
      <c r="A488" s="141"/>
      <c r="B488" s="141"/>
      <c r="C488" s="141"/>
      <c r="D488" s="142"/>
      <c r="E488" s="141"/>
      <c r="F488" s="141"/>
      <c r="G488" s="141"/>
    </row>
    <row r="489" spans="1:7" ht="20.100000000000001" customHeight="1">
      <c r="A489" s="141"/>
      <c r="B489" s="141"/>
      <c r="C489" s="141"/>
      <c r="D489" s="142"/>
      <c r="E489" s="141"/>
      <c r="F489" s="141"/>
      <c r="G489" s="141"/>
    </row>
    <row r="490" spans="1:7" ht="20.100000000000001" customHeight="1">
      <c r="A490" s="141"/>
      <c r="B490" s="141"/>
      <c r="C490" s="141"/>
      <c r="D490" s="142"/>
      <c r="E490" s="141"/>
      <c r="F490" s="141"/>
      <c r="G490" s="141"/>
    </row>
    <row r="491" spans="1:7" ht="20.100000000000001" customHeight="1">
      <c r="A491" s="141"/>
      <c r="B491" s="141"/>
      <c r="C491" s="141"/>
      <c r="D491" s="142"/>
      <c r="E491" s="141"/>
      <c r="F491" s="141"/>
      <c r="G491" s="141"/>
    </row>
    <row r="492" spans="1:7" ht="20.100000000000001" customHeight="1">
      <c r="A492" s="141"/>
      <c r="B492" s="141"/>
      <c r="C492" s="141"/>
      <c r="D492" s="142"/>
      <c r="E492" s="141"/>
      <c r="F492" s="141"/>
      <c r="G492" s="141"/>
    </row>
    <row r="493" spans="1:7" ht="20.100000000000001" customHeight="1">
      <c r="A493" s="141"/>
      <c r="B493" s="141"/>
      <c r="C493" s="141"/>
      <c r="D493" s="142"/>
      <c r="E493" s="141"/>
      <c r="F493" s="141"/>
      <c r="G493" s="141"/>
    </row>
    <row r="494" spans="1:7" ht="20.100000000000001" customHeight="1">
      <c r="A494" s="141"/>
      <c r="B494" s="141"/>
      <c r="C494" s="141"/>
      <c r="D494" s="142"/>
      <c r="E494" s="141"/>
      <c r="F494" s="141"/>
      <c r="G494" s="141"/>
    </row>
    <row r="495" spans="1:7" ht="20.100000000000001" customHeight="1">
      <c r="A495" s="141"/>
      <c r="B495" s="141"/>
      <c r="C495" s="141"/>
      <c r="D495" s="142"/>
      <c r="E495" s="141"/>
      <c r="F495" s="141"/>
      <c r="G495" s="141"/>
    </row>
    <row r="496" spans="1:7" ht="20.100000000000001" customHeight="1">
      <c r="A496" s="141"/>
      <c r="B496" s="141"/>
      <c r="C496" s="141"/>
      <c r="D496" s="142"/>
      <c r="E496" s="141"/>
      <c r="F496" s="141"/>
      <c r="G496" s="141"/>
    </row>
    <row r="497" spans="1:7" ht="20.100000000000001" customHeight="1">
      <c r="A497" s="141"/>
      <c r="B497" s="141"/>
      <c r="C497" s="141"/>
      <c r="D497" s="142"/>
      <c r="E497" s="141"/>
      <c r="F497" s="141"/>
      <c r="G497" s="141"/>
    </row>
    <row r="498" spans="1:7" ht="20.100000000000001" customHeight="1">
      <c r="A498" s="141"/>
      <c r="B498" s="141"/>
      <c r="C498" s="141"/>
      <c r="D498" s="142"/>
      <c r="E498" s="141"/>
      <c r="F498" s="141"/>
      <c r="G498" s="141"/>
    </row>
    <row r="499" spans="1:7" ht="20.100000000000001" customHeight="1">
      <c r="A499" s="141"/>
      <c r="B499" s="141"/>
      <c r="C499" s="141"/>
      <c r="D499" s="142"/>
      <c r="E499" s="141"/>
      <c r="F499" s="141"/>
      <c r="G499" s="141"/>
    </row>
    <row r="500" spans="1:7" ht="20.100000000000001" customHeight="1">
      <c r="A500" s="141"/>
      <c r="B500" s="141"/>
      <c r="C500" s="141"/>
      <c r="D500" s="142"/>
      <c r="E500" s="141"/>
      <c r="F500" s="141"/>
      <c r="G500" s="141"/>
    </row>
    <row r="501" spans="1:7" ht="20.100000000000001" customHeight="1">
      <c r="A501" s="141"/>
      <c r="B501" s="141"/>
      <c r="C501" s="141"/>
      <c r="D501" s="142"/>
      <c r="E501" s="141"/>
      <c r="F501" s="141"/>
      <c r="G501" s="141"/>
    </row>
    <row r="502" spans="1:7" ht="20.100000000000001" customHeight="1">
      <c r="A502" s="141"/>
      <c r="B502" s="141"/>
      <c r="C502" s="141"/>
      <c r="D502" s="142"/>
      <c r="E502" s="141"/>
      <c r="F502" s="141"/>
      <c r="G502" s="141"/>
    </row>
    <row r="503" spans="1:7" ht="20.100000000000001" customHeight="1">
      <c r="A503" s="141"/>
      <c r="B503" s="141"/>
      <c r="C503" s="141"/>
      <c r="D503" s="142"/>
      <c r="E503" s="141"/>
      <c r="F503" s="141"/>
      <c r="G503" s="141"/>
    </row>
    <row r="504" spans="1:7" ht="20.100000000000001" customHeight="1">
      <c r="A504" s="141"/>
      <c r="B504" s="141"/>
      <c r="C504" s="141"/>
      <c r="D504" s="142"/>
      <c r="E504" s="141"/>
      <c r="F504" s="141"/>
      <c r="G504" s="141"/>
    </row>
    <row r="505" spans="1:7" ht="20.100000000000001" customHeight="1">
      <c r="A505" s="141"/>
      <c r="B505" s="141"/>
      <c r="C505" s="141"/>
      <c r="D505" s="142"/>
      <c r="E505" s="141"/>
      <c r="F505" s="141"/>
      <c r="G505" s="141"/>
    </row>
    <row r="506" spans="1:7" ht="20.100000000000001" customHeight="1">
      <c r="A506" s="141"/>
      <c r="B506" s="141"/>
      <c r="C506" s="141"/>
      <c r="D506" s="142"/>
      <c r="E506" s="141"/>
      <c r="F506" s="141"/>
      <c r="G506" s="141"/>
    </row>
    <row r="507" spans="1:7" ht="20.100000000000001" customHeight="1">
      <c r="A507" s="141"/>
      <c r="B507" s="141"/>
      <c r="C507" s="141"/>
      <c r="D507" s="142"/>
      <c r="E507" s="141"/>
      <c r="F507" s="141"/>
      <c r="G507" s="141"/>
    </row>
    <row r="508" spans="1:7" ht="20.100000000000001" customHeight="1">
      <c r="A508" s="141"/>
      <c r="B508" s="141"/>
      <c r="C508" s="141"/>
      <c r="D508" s="142"/>
      <c r="E508" s="141"/>
      <c r="F508" s="141"/>
      <c r="G508" s="141"/>
    </row>
    <row r="509" spans="1:7" ht="20.100000000000001" customHeight="1">
      <c r="A509" s="141"/>
      <c r="B509" s="141"/>
      <c r="C509" s="141"/>
      <c r="D509" s="142"/>
      <c r="E509" s="141"/>
      <c r="F509" s="141"/>
      <c r="G509" s="141"/>
    </row>
    <row r="510" spans="1:7" ht="20.100000000000001" customHeight="1">
      <c r="A510" s="141"/>
      <c r="B510" s="141"/>
      <c r="C510" s="141"/>
      <c r="D510" s="142"/>
      <c r="E510" s="141"/>
      <c r="F510" s="141"/>
      <c r="G510" s="141"/>
    </row>
    <row r="511" spans="1:7" ht="20.100000000000001" customHeight="1">
      <c r="A511" s="141"/>
      <c r="B511" s="141"/>
      <c r="C511" s="141"/>
      <c r="D511" s="142"/>
      <c r="E511" s="141"/>
      <c r="F511" s="141"/>
      <c r="G511" s="141"/>
    </row>
    <row r="512" spans="1:7" ht="20.100000000000001" customHeight="1">
      <c r="A512" s="141"/>
      <c r="B512" s="141"/>
      <c r="C512" s="141"/>
      <c r="D512" s="142"/>
      <c r="E512" s="141"/>
      <c r="F512" s="141"/>
      <c r="G512" s="141"/>
    </row>
    <row r="513" spans="1:7" ht="20.100000000000001" customHeight="1">
      <c r="A513" s="141"/>
      <c r="B513" s="141"/>
      <c r="C513" s="141"/>
      <c r="D513" s="142"/>
      <c r="E513" s="141"/>
      <c r="F513" s="141"/>
      <c r="G513" s="141"/>
    </row>
    <row r="514" spans="1:7" ht="20.100000000000001" customHeight="1">
      <c r="A514" s="141"/>
      <c r="B514" s="141"/>
      <c r="C514" s="141"/>
      <c r="D514" s="142"/>
      <c r="E514" s="141"/>
      <c r="F514" s="141"/>
      <c r="G514" s="141"/>
    </row>
    <row r="515" spans="1:7" ht="20.100000000000001" customHeight="1">
      <c r="A515" s="141"/>
      <c r="B515" s="141"/>
      <c r="C515" s="141"/>
      <c r="D515" s="142"/>
      <c r="E515" s="141"/>
      <c r="F515" s="141"/>
      <c r="G515" s="141"/>
    </row>
    <row r="516" spans="1:7" ht="20.100000000000001" customHeight="1">
      <c r="A516" s="141"/>
      <c r="B516" s="141"/>
      <c r="C516" s="141"/>
      <c r="D516" s="142"/>
      <c r="E516" s="141"/>
      <c r="F516" s="141"/>
      <c r="G516" s="141"/>
    </row>
    <row r="517" spans="1:7" ht="20.100000000000001" customHeight="1">
      <c r="A517" s="141"/>
      <c r="B517" s="141"/>
      <c r="C517" s="141"/>
      <c r="D517" s="142"/>
      <c r="E517" s="141"/>
      <c r="F517" s="141"/>
      <c r="G517" s="141"/>
    </row>
    <row r="518" spans="1:7" ht="20.100000000000001" customHeight="1">
      <c r="A518" s="141"/>
      <c r="B518" s="141"/>
      <c r="C518" s="141"/>
      <c r="D518" s="142"/>
      <c r="E518" s="141"/>
      <c r="F518" s="141"/>
      <c r="G518" s="141"/>
    </row>
    <row r="519" spans="1:7" ht="20.100000000000001" customHeight="1">
      <c r="A519" s="141"/>
      <c r="B519" s="141"/>
      <c r="C519" s="141"/>
      <c r="D519" s="142"/>
      <c r="E519" s="141"/>
      <c r="F519" s="141"/>
      <c r="G519" s="141"/>
    </row>
    <row r="520" spans="1:7" ht="20.100000000000001" customHeight="1">
      <c r="A520" s="141"/>
      <c r="B520" s="141"/>
      <c r="C520" s="141"/>
      <c r="D520" s="142"/>
      <c r="E520" s="141"/>
      <c r="F520" s="141"/>
      <c r="G520" s="141"/>
    </row>
    <row r="521" spans="1:7" ht="20.100000000000001" customHeight="1">
      <c r="A521" s="141"/>
      <c r="B521" s="141"/>
      <c r="C521" s="141"/>
      <c r="D521" s="142"/>
      <c r="E521" s="141"/>
      <c r="F521" s="141"/>
      <c r="G521" s="141"/>
    </row>
    <row r="522" spans="1:7" ht="20.100000000000001" customHeight="1">
      <c r="A522" s="141"/>
      <c r="B522" s="141"/>
      <c r="C522" s="141"/>
      <c r="D522" s="142"/>
      <c r="E522" s="141"/>
      <c r="F522" s="141"/>
      <c r="G522" s="141"/>
    </row>
    <row r="523" spans="1:7" ht="20.100000000000001" customHeight="1">
      <c r="A523" s="141"/>
      <c r="B523" s="141"/>
      <c r="C523" s="141"/>
      <c r="D523" s="142"/>
      <c r="E523" s="141"/>
      <c r="F523" s="141"/>
      <c r="G523" s="141"/>
    </row>
    <row r="524" spans="1:7" ht="20.100000000000001" customHeight="1">
      <c r="A524" s="141"/>
      <c r="B524" s="141"/>
      <c r="C524" s="141"/>
      <c r="D524" s="142"/>
      <c r="E524" s="141"/>
      <c r="F524" s="141"/>
      <c r="G524" s="141"/>
    </row>
    <row r="525" spans="1:7" ht="20.100000000000001" customHeight="1">
      <c r="A525" s="141"/>
      <c r="B525" s="141"/>
      <c r="C525" s="141"/>
      <c r="D525" s="142"/>
      <c r="E525" s="141"/>
      <c r="F525" s="141"/>
      <c r="G525" s="141"/>
    </row>
    <row r="526" spans="1:7" ht="20.100000000000001" customHeight="1">
      <c r="A526" s="141"/>
      <c r="B526" s="141"/>
      <c r="C526" s="141"/>
      <c r="D526" s="142"/>
      <c r="E526" s="141"/>
      <c r="F526" s="141"/>
      <c r="G526" s="141"/>
    </row>
    <row r="527" spans="1:7" ht="20.100000000000001" customHeight="1">
      <c r="A527" s="141"/>
      <c r="B527" s="141"/>
      <c r="C527" s="141"/>
      <c r="D527" s="142"/>
      <c r="E527" s="141"/>
      <c r="F527" s="141"/>
      <c r="G527" s="141"/>
    </row>
    <row r="528" spans="1:7" ht="20.100000000000001" customHeight="1">
      <c r="A528" s="141"/>
      <c r="B528" s="141"/>
      <c r="C528" s="141"/>
      <c r="D528" s="142"/>
      <c r="E528" s="141"/>
      <c r="F528" s="141"/>
      <c r="G528" s="141"/>
    </row>
    <row r="529" spans="1:7" ht="20.100000000000001" customHeight="1">
      <c r="A529" s="141"/>
      <c r="B529" s="141"/>
      <c r="C529" s="141"/>
      <c r="D529" s="142"/>
      <c r="E529" s="141"/>
      <c r="F529" s="141"/>
      <c r="G529" s="141"/>
    </row>
    <row r="530" spans="1:7" ht="20.100000000000001" customHeight="1">
      <c r="A530" s="141"/>
      <c r="B530" s="141"/>
      <c r="C530" s="141"/>
      <c r="D530" s="142"/>
      <c r="E530" s="141"/>
      <c r="F530" s="141"/>
      <c r="G530" s="141"/>
    </row>
    <row r="531" spans="1:7" ht="20.100000000000001" customHeight="1">
      <c r="A531" s="141"/>
      <c r="B531" s="141"/>
      <c r="C531" s="141"/>
      <c r="D531" s="142"/>
      <c r="E531" s="141"/>
      <c r="F531" s="141"/>
      <c r="G531" s="141"/>
    </row>
    <row r="532" spans="1:7" ht="20.100000000000001" customHeight="1">
      <c r="A532" s="141"/>
      <c r="B532" s="141"/>
      <c r="C532" s="141"/>
      <c r="D532" s="142"/>
      <c r="E532" s="141"/>
      <c r="F532" s="141"/>
      <c r="G532" s="141"/>
    </row>
    <row r="533" spans="1:7" ht="20.100000000000001" customHeight="1">
      <c r="A533" s="141"/>
      <c r="B533" s="141"/>
      <c r="C533" s="141"/>
      <c r="D533" s="142"/>
      <c r="E533" s="141"/>
      <c r="F533" s="141"/>
      <c r="G533" s="141"/>
    </row>
    <row r="534" spans="1:7" ht="20.100000000000001" customHeight="1">
      <c r="A534" s="141"/>
      <c r="B534" s="141"/>
      <c r="C534" s="141"/>
      <c r="D534" s="142"/>
      <c r="E534" s="141"/>
      <c r="F534" s="141"/>
      <c r="G534" s="141"/>
    </row>
    <row r="535" spans="1:7" ht="20.100000000000001" customHeight="1">
      <c r="A535" s="141"/>
      <c r="B535" s="141"/>
      <c r="C535" s="141"/>
      <c r="D535" s="142"/>
      <c r="E535" s="141"/>
      <c r="F535" s="141"/>
      <c r="G535" s="141"/>
    </row>
    <row r="536" spans="1:7" ht="20.100000000000001" customHeight="1">
      <c r="A536" s="141"/>
      <c r="B536" s="141"/>
      <c r="C536" s="141"/>
      <c r="D536" s="142"/>
      <c r="E536" s="141"/>
      <c r="F536" s="141"/>
      <c r="G536" s="141"/>
    </row>
    <row r="537" spans="1:7" ht="20.100000000000001" customHeight="1">
      <c r="A537" s="141"/>
      <c r="B537" s="141"/>
      <c r="C537" s="141"/>
      <c r="D537" s="142"/>
      <c r="E537" s="141"/>
      <c r="F537" s="141"/>
      <c r="G537" s="141"/>
    </row>
    <row r="538" spans="1:7" ht="20.100000000000001" customHeight="1">
      <c r="A538" s="141"/>
      <c r="B538" s="141"/>
      <c r="C538" s="141"/>
      <c r="D538" s="142"/>
      <c r="E538" s="141"/>
      <c r="F538" s="141"/>
      <c r="G538" s="141"/>
    </row>
    <row r="539" spans="1:7" ht="20.100000000000001" customHeight="1">
      <c r="A539" s="141"/>
      <c r="B539" s="141"/>
      <c r="C539" s="141"/>
      <c r="D539" s="142"/>
      <c r="E539" s="141"/>
      <c r="F539" s="141"/>
      <c r="G539" s="141"/>
    </row>
    <row r="540" spans="1:7" ht="20.100000000000001" customHeight="1">
      <c r="A540" s="141"/>
      <c r="B540" s="141"/>
      <c r="C540" s="141"/>
      <c r="D540" s="142"/>
      <c r="E540" s="141"/>
      <c r="F540" s="141"/>
      <c r="G540" s="141"/>
    </row>
    <row r="541" spans="1:7" ht="20.100000000000001" customHeight="1">
      <c r="A541" s="141"/>
      <c r="B541" s="141"/>
      <c r="C541" s="141"/>
      <c r="D541" s="142"/>
      <c r="E541" s="141"/>
      <c r="F541" s="141"/>
      <c r="G541" s="141"/>
    </row>
    <row r="542" spans="1:7" ht="20.100000000000001" customHeight="1">
      <c r="A542" s="141"/>
      <c r="B542" s="141"/>
      <c r="C542" s="141"/>
      <c r="D542" s="142"/>
      <c r="E542" s="141"/>
      <c r="F542" s="141"/>
      <c r="G542" s="141"/>
    </row>
    <row r="543" spans="1:7" ht="20.100000000000001" customHeight="1">
      <c r="A543" s="141"/>
      <c r="B543" s="141"/>
      <c r="C543" s="141"/>
      <c r="D543" s="142"/>
      <c r="E543" s="141"/>
      <c r="F543" s="141"/>
      <c r="G543" s="141"/>
    </row>
    <row r="544" spans="1:7" ht="20.100000000000001" customHeight="1">
      <c r="A544" s="141"/>
      <c r="B544" s="141"/>
      <c r="C544" s="141"/>
      <c r="D544" s="142"/>
      <c r="E544" s="141"/>
      <c r="F544" s="141"/>
      <c r="G544" s="141"/>
    </row>
    <row r="545" spans="1:7" ht="20.100000000000001" customHeight="1">
      <c r="A545" s="141"/>
      <c r="B545" s="141"/>
      <c r="C545" s="141"/>
      <c r="D545" s="142"/>
      <c r="E545" s="141"/>
      <c r="F545" s="141"/>
      <c r="G545" s="141"/>
    </row>
    <row r="546" spans="1:7" ht="20.100000000000001" customHeight="1">
      <c r="A546" s="141"/>
      <c r="B546" s="141"/>
      <c r="C546" s="141"/>
      <c r="D546" s="142"/>
      <c r="E546" s="141"/>
      <c r="F546" s="141"/>
      <c r="G546" s="141"/>
    </row>
    <row r="547" spans="1:7" ht="20.100000000000001" customHeight="1">
      <c r="A547" s="141"/>
      <c r="B547" s="141"/>
      <c r="C547" s="141"/>
      <c r="D547" s="142"/>
      <c r="E547" s="141"/>
      <c r="F547" s="141"/>
      <c r="G547" s="141"/>
    </row>
    <row r="548" spans="1:7" ht="20.100000000000001" customHeight="1">
      <c r="A548" s="141"/>
      <c r="B548" s="141"/>
      <c r="C548" s="141"/>
      <c r="D548" s="142"/>
      <c r="E548" s="141"/>
      <c r="F548" s="141"/>
      <c r="G548" s="141"/>
    </row>
    <row r="549" spans="1:7" ht="20.100000000000001" customHeight="1">
      <c r="A549" s="141"/>
      <c r="B549" s="141"/>
      <c r="C549" s="141"/>
      <c r="D549" s="142"/>
      <c r="E549" s="141"/>
      <c r="F549" s="141"/>
      <c r="G549" s="141"/>
    </row>
    <row r="550" spans="1:7" ht="20.100000000000001" customHeight="1">
      <c r="A550" s="141"/>
      <c r="B550" s="141"/>
      <c r="C550" s="141"/>
      <c r="D550" s="142"/>
      <c r="E550" s="141"/>
      <c r="F550" s="141"/>
      <c r="G550" s="141"/>
    </row>
    <row r="551" spans="1:7" ht="20.100000000000001" customHeight="1">
      <c r="A551" s="141"/>
      <c r="B551" s="141"/>
      <c r="C551" s="141"/>
      <c r="D551" s="142"/>
      <c r="E551" s="141"/>
      <c r="F551" s="141"/>
      <c r="G551" s="141"/>
    </row>
    <row r="552" spans="1:7" ht="20.100000000000001" customHeight="1">
      <c r="A552" s="141"/>
      <c r="B552" s="141"/>
      <c r="C552" s="141"/>
      <c r="D552" s="142"/>
      <c r="E552" s="141"/>
      <c r="F552" s="141"/>
      <c r="G552" s="141"/>
    </row>
    <row r="553" spans="1:7" ht="20.100000000000001" customHeight="1">
      <c r="A553" s="141"/>
      <c r="B553" s="141"/>
      <c r="C553" s="141"/>
      <c r="D553" s="142"/>
      <c r="E553" s="141"/>
      <c r="F553" s="141"/>
      <c r="G553" s="141"/>
    </row>
    <row r="554" spans="1:7" ht="20.100000000000001" customHeight="1">
      <c r="A554" s="141"/>
      <c r="B554" s="141"/>
      <c r="C554" s="141"/>
      <c r="D554" s="142"/>
      <c r="E554" s="141"/>
      <c r="F554" s="141"/>
      <c r="G554" s="141"/>
    </row>
    <row r="555" spans="1:7" ht="20.100000000000001" customHeight="1">
      <c r="A555" s="141"/>
      <c r="B555" s="141"/>
      <c r="C555" s="141"/>
      <c r="D555" s="142"/>
      <c r="E555" s="141"/>
      <c r="F555" s="141"/>
      <c r="G555" s="141"/>
    </row>
    <row r="556" spans="1:7" ht="20.100000000000001" customHeight="1">
      <c r="A556" s="141"/>
      <c r="B556" s="141"/>
      <c r="C556" s="141"/>
      <c r="D556" s="142"/>
      <c r="E556" s="141"/>
      <c r="F556" s="141"/>
      <c r="G556" s="141"/>
    </row>
    <row r="557" spans="1:7" ht="20.100000000000001" customHeight="1">
      <c r="A557" s="141"/>
      <c r="B557" s="141"/>
      <c r="C557" s="141"/>
      <c r="D557" s="142"/>
      <c r="E557" s="141"/>
      <c r="F557" s="141"/>
      <c r="G557" s="141"/>
    </row>
    <row r="558" spans="1:7" ht="20.100000000000001" customHeight="1">
      <c r="A558" s="141"/>
      <c r="B558" s="141"/>
      <c r="C558" s="141"/>
      <c r="D558" s="142"/>
      <c r="E558" s="141"/>
      <c r="F558" s="141"/>
      <c r="G558" s="141"/>
    </row>
    <row r="559" spans="1:7" ht="20.100000000000001" customHeight="1">
      <c r="A559" s="141"/>
      <c r="B559" s="141"/>
      <c r="C559" s="141"/>
      <c r="D559" s="142"/>
      <c r="E559" s="141"/>
      <c r="F559" s="141"/>
      <c r="G559" s="141"/>
    </row>
    <row r="560" spans="1:7" ht="20.100000000000001" customHeight="1">
      <c r="A560" s="141"/>
      <c r="B560" s="141"/>
      <c r="C560" s="141"/>
      <c r="D560" s="142"/>
      <c r="E560" s="141"/>
      <c r="F560" s="141"/>
      <c r="G560" s="141"/>
    </row>
    <row r="561" spans="1:7" ht="20.100000000000001" customHeight="1">
      <c r="A561" s="141"/>
      <c r="B561" s="141"/>
      <c r="C561" s="141"/>
      <c r="D561" s="142"/>
      <c r="E561" s="141"/>
      <c r="F561" s="141"/>
      <c r="G561" s="141"/>
    </row>
    <row r="562" spans="1:7" ht="20.100000000000001" customHeight="1">
      <c r="A562" s="141"/>
      <c r="B562" s="141"/>
      <c r="C562" s="141"/>
      <c r="D562" s="142"/>
      <c r="E562" s="141"/>
      <c r="F562" s="141"/>
      <c r="G562" s="141"/>
    </row>
    <row r="563" spans="1:7" ht="20.100000000000001" customHeight="1">
      <c r="A563" s="141"/>
      <c r="B563" s="141"/>
      <c r="C563" s="141"/>
      <c r="D563" s="142"/>
      <c r="E563" s="141"/>
      <c r="F563" s="141"/>
      <c r="G563" s="141"/>
    </row>
    <row r="564" spans="1:7" ht="20.100000000000001" customHeight="1">
      <c r="A564" s="141"/>
      <c r="B564" s="141"/>
      <c r="C564" s="141"/>
      <c r="D564" s="142"/>
      <c r="E564" s="141"/>
      <c r="F564" s="141"/>
      <c r="G564" s="141"/>
    </row>
    <row r="565" spans="1:7" ht="20.100000000000001" customHeight="1">
      <c r="A565" s="141"/>
      <c r="B565" s="141"/>
      <c r="C565" s="141"/>
      <c r="D565" s="142"/>
      <c r="E565" s="141"/>
      <c r="F565" s="141"/>
      <c r="G565" s="141"/>
    </row>
    <row r="566" spans="1:7" ht="20.100000000000001" customHeight="1">
      <c r="A566" s="141"/>
      <c r="B566" s="141"/>
      <c r="C566" s="141"/>
      <c r="D566" s="142"/>
      <c r="E566" s="141"/>
      <c r="F566" s="141"/>
      <c r="G566" s="141"/>
    </row>
    <row r="567" spans="1:7" ht="20.100000000000001" customHeight="1">
      <c r="A567" s="141"/>
      <c r="B567" s="141"/>
      <c r="C567" s="141"/>
      <c r="D567" s="142"/>
      <c r="E567" s="141"/>
      <c r="F567" s="141"/>
      <c r="G567" s="141"/>
    </row>
    <row r="568" spans="1:7" ht="20.100000000000001" customHeight="1">
      <c r="A568" s="141"/>
      <c r="B568" s="141"/>
      <c r="C568" s="141"/>
      <c r="D568" s="142"/>
      <c r="E568" s="141"/>
      <c r="F568" s="141"/>
      <c r="G568" s="141"/>
    </row>
    <row r="569" spans="1:7" ht="20.100000000000001" customHeight="1">
      <c r="A569" s="141"/>
      <c r="B569" s="141"/>
      <c r="C569" s="141"/>
      <c r="D569" s="142"/>
      <c r="E569" s="141"/>
      <c r="F569" s="141"/>
      <c r="G569" s="141"/>
    </row>
    <row r="570" spans="1:7" ht="20.100000000000001" customHeight="1">
      <c r="A570" s="141"/>
      <c r="B570" s="141"/>
      <c r="C570" s="141"/>
      <c r="D570" s="142"/>
      <c r="E570" s="141"/>
      <c r="F570" s="141"/>
      <c r="G570" s="141"/>
    </row>
    <row r="571" spans="1:7" ht="20.100000000000001" customHeight="1">
      <c r="A571" s="141"/>
      <c r="B571" s="141"/>
      <c r="C571" s="141"/>
      <c r="D571" s="142"/>
      <c r="E571" s="141"/>
      <c r="F571" s="141"/>
      <c r="G571" s="141"/>
    </row>
    <row r="572" spans="1:7" ht="20.100000000000001" customHeight="1">
      <c r="A572" s="141"/>
      <c r="B572" s="141"/>
      <c r="C572" s="141"/>
      <c r="D572" s="142"/>
      <c r="E572" s="141"/>
      <c r="F572" s="141"/>
      <c r="G572" s="141"/>
    </row>
    <row r="573" spans="1:7" ht="20.100000000000001" customHeight="1">
      <c r="A573" s="141"/>
      <c r="B573" s="141"/>
      <c r="C573" s="141"/>
      <c r="D573" s="142"/>
      <c r="E573" s="141"/>
      <c r="F573" s="141"/>
      <c r="G573" s="141"/>
    </row>
    <row r="574" spans="1:7" ht="20.100000000000001" customHeight="1">
      <c r="A574" s="141"/>
      <c r="B574" s="141"/>
      <c r="C574" s="141"/>
      <c r="D574" s="142"/>
      <c r="E574" s="141"/>
      <c r="F574" s="141"/>
      <c r="G574" s="141"/>
    </row>
    <row r="575" spans="1:7" ht="20.100000000000001" customHeight="1">
      <c r="A575" s="141"/>
      <c r="B575" s="141"/>
      <c r="C575" s="141"/>
      <c r="D575" s="142"/>
      <c r="E575" s="141"/>
      <c r="F575" s="141"/>
      <c r="G575" s="141"/>
    </row>
    <row r="576" spans="1:7" ht="20.100000000000001" customHeight="1">
      <c r="A576" s="141"/>
      <c r="B576" s="141"/>
      <c r="C576" s="141"/>
      <c r="D576" s="142"/>
      <c r="E576" s="141"/>
      <c r="F576" s="141"/>
      <c r="G576" s="141"/>
    </row>
    <row r="577" spans="1:7" ht="20.100000000000001" customHeight="1">
      <c r="A577" s="141"/>
      <c r="B577" s="141"/>
      <c r="C577" s="141"/>
      <c r="D577" s="142"/>
      <c r="E577" s="141"/>
      <c r="F577" s="141"/>
      <c r="G577" s="141"/>
    </row>
    <row r="578" spans="1:7" ht="20.100000000000001" customHeight="1">
      <c r="A578" s="141"/>
      <c r="B578" s="141"/>
      <c r="C578" s="141"/>
      <c r="D578" s="142"/>
      <c r="E578" s="141"/>
      <c r="F578" s="141"/>
      <c r="G578" s="141"/>
    </row>
    <row r="579" spans="1:7" ht="20.100000000000001" customHeight="1">
      <c r="A579" s="141"/>
      <c r="B579" s="141"/>
      <c r="C579" s="141"/>
      <c r="D579" s="142"/>
      <c r="E579" s="141"/>
      <c r="F579" s="141"/>
      <c r="G579" s="141"/>
    </row>
    <row r="580" spans="1:7" ht="20.100000000000001" customHeight="1">
      <c r="A580" s="141"/>
      <c r="B580" s="141"/>
      <c r="C580" s="141"/>
      <c r="D580" s="142"/>
      <c r="E580" s="141"/>
      <c r="F580" s="141"/>
      <c r="G580" s="141"/>
    </row>
    <row r="581" spans="1:7" ht="20.100000000000001" customHeight="1">
      <c r="A581" s="141"/>
      <c r="B581" s="141"/>
      <c r="C581" s="141"/>
      <c r="D581" s="142"/>
      <c r="E581" s="141"/>
      <c r="F581" s="141"/>
      <c r="G581" s="141"/>
    </row>
    <row r="582" spans="1:7" ht="20.100000000000001" customHeight="1">
      <c r="A582" s="141"/>
      <c r="B582" s="141"/>
      <c r="C582" s="141"/>
      <c r="D582" s="142"/>
      <c r="E582" s="141"/>
      <c r="F582" s="141"/>
      <c r="G582" s="141"/>
    </row>
    <row r="583" spans="1:7" ht="20.100000000000001" customHeight="1">
      <c r="A583" s="141"/>
      <c r="B583" s="141"/>
      <c r="C583" s="141"/>
      <c r="D583" s="142"/>
      <c r="E583" s="141"/>
      <c r="F583" s="141"/>
      <c r="G583" s="141"/>
    </row>
    <row r="584" spans="1:7" ht="20.100000000000001" customHeight="1">
      <c r="A584" s="141"/>
      <c r="B584" s="141"/>
      <c r="C584" s="141"/>
      <c r="D584" s="142"/>
      <c r="E584" s="141"/>
      <c r="F584" s="141"/>
      <c r="G584" s="141"/>
    </row>
    <row r="585" spans="1:7" ht="20.100000000000001" customHeight="1">
      <c r="A585" s="141"/>
      <c r="B585" s="141"/>
      <c r="C585" s="141"/>
      <c r="D585" s="142"/>
      <c r="E585" s="141"/>
      <c r="F585" s="141"/>
      <c r="G585" s="141"/>
    </row>
    <row r="586" spans="1:7" ht="20.100000000000001" customHeight="1">
      <c r="A586" s="141"/>
      <c r="B586" s="141"/>
      <c r="C586" s="141"/>
      <c r="D586" s="142"/>
      <c r="E586" s="141"/>
      <c r="F586" s="141"/>
      <c r="G586" s="141"/>
    </row>
    <row r="587" spans="1:7" ht="20.100000000000001" customHeight="1">
      <c r="A587" s="141"/>
      <c r="B587" s="141"/>
      <c r="C587" s="141"/>
      <c r="D587" s="142"/>
      <c r="E587" s="141"/>
      <c r="F587" s="141"/>
      <c r="G587" s="141"/>
    </row>
    <row r="588" spans="1:7" ht="20.100000000000001" customHeight="1">
      <c r="A588" s="141"/>
      <c r="B588" s="141"/>
      <c r="C588" s="141"/>
      <c r="D588" s="142"/>
      <c r="E588" s="141"/>
      <c r="F588" s="141"/>
      <c r="G588" s="141"/>
    </row>
    <row r="589" spans="1:7" ht="20.100000000000001" customHeight="1">
      <c r="A589" s="141"/>
      <c r="B589" s="141"/>
      <c r="C589" s="141"/>
      <c r="D589" s="142"/>
      <c r="E589" s="141"/>
      <c r="F589" s="141"/>
      <c r="G589" s="141"/>
    </row>
    <row r="590" spans="1:7" ht="20.100000000000001" customHeight="1">
      <c r="A590" s="141"/>
      <c r="B590" s="141"/>
      <c r="C590" s="141"/>
      <c r="D590" s="142"/>
      <c r="E590" s="141"/>
      <c r="F590" s="141"/>
      <c r="G590" s="141"/>
    </row>
    <row r="591" spans="1:7" ht="20.100000000000001" customHeight="1">
      <c r="A591" s="141"/>
      <c r="B591" s="141"/>
      <c r="C591" s="141"/>
      <c r="D591" s="142"/>
      <c r="E591" s="141"/>
      <c r="F591" s="141"/>
      <c r="G591" s="141"/>
    </row>
    <row r="592" spans="1:7" ht="20.100000000000001" customHeight="1">
      <c r="A592" s="141"/>
      <c r="B592" s="141"/>
      <c r="C592" s="141"/>
      <c r="D592" s="142"/>
      <c r="E592" s="141"/>
      <c r="F592" s="141"/>
      <c r="G592" s="141"/>
    </row>
    <row r="593" spans="1:7" ht="20.100000000000001" customHeight="1">
      <c r="A593" s="141"/>
      <c r="B593" s="141"/>
      <c r="C593" s="141"/>
      <c r="D593" s="142"/>
      <c r="E593" s="141"/>
      <c r="F593" s="141"/>
      <c r="G593" s="141"/>
    </row>
    <row r="594" spans="1:7" ht="20.100000000000001" customHeight="1">
      <c r="A594" s="141"/>
      <c r="B594" s="141"/>
      <c r="C594" s="141"/>
      <c r="D594" s="142"/>
      <c r="E594" s="141"/>
      <c r="F594" s="141"/>
      <c r="G594" s="141"/>
    </row>
    <row r="595" spans="1:7" ht="20.100000000000001" customHeight="1">
      <c r="A595" s="141"/>
      <c r="B595" s="141"/>
      <c r="C595" s="141"/>
      <c r="D595" s="142"/>
      <c r="E595" s="141"/>
      <c r="F595" s="141"/>
      <c r="G595" s="141"/>
    </row>
    <row r="596" spans="1:7" ht="20.100000000000001" customHeight="1">
      <c r="A596" s="141"/>
      <c r="B596" s="141"/>
      <c r="C596" s="141"/>
      <c r="D596" s="142"/>
      <c r="E596" s="141"/>
      <c r="F596" s="141"/>
      <c r="G596" s="141"/>
    </row>
    <row r="597" spans="1:7" ht="20.100000000000001" customHeight="1">
      <c r="A597" s="141"/>
      <c r="B597" s="141"/>
      <c r="C597" s="141"/>
      <c r="D597" s="142"/>
      <c r="E597" s="141"/>
      <c r="F597" s="141"/>
      <c r="G597" s="141"/>
    </row>
    <row r="598" spans="1:7" ht="20.100000000000001" customHeight="1">
      <c r="A598" s="141"/>
      <c r="B598" s="141"/>
      <c r="C598" s="141"/>
      <c r="D598" s="142"/>
      <c r="E598" s="141"/>
      <c r="F598" s="141"/>
      <c r="G598" s="141"/>
    </row>
    <row r="599" spans="1:7" ht="20.100000000000001" customHeight="1">
      <c r="A599" s="141"/>
      <c r="B599" s="141"/>
      <c r="C599" s="141"/>
      <c r="D599" s="142"/>
      <c r="E599" s="141"/>
      <c r="F599" s="141"/>
      <c r="G599" s="141"/>
    </row>
    <row r="600" spans="1:7" ht="20.100000000000001" customHeight="1">
      <c r="A600" s="141"/>
      <c r="B600" s="141"/>
      <c r="C600" s="141"/>
      <c r="D600" s="142"/>
      <c r="E600" s="141"/>
      <c r="F600" s="141"/>
      <c r="G600" s="141"/>
    </row>
    <row r="601" spans="1:7" ht="20.100000000000001" customHeight="1">
      <c r="A601" s="141"/>
      <c r="B601" s="141"/>
      <c r="C601" s="141"/>
      <c r="D601" s="142"/>
      <c r="E601" s="141"/>
      <c r="F601" s="141"/>
      <c r="G601" s="141"/>
    </row>
    <row r="602" spans="1:7" ht="20.100000000000001" customHeight="1">
      <c r="A602" s="141"/>
      <c r="B602" s="141"/>
      <c r="C602" s="141"/>
      <c r="D602" s="142"/>
      <c r="E602" s="141"/>
      <c r="F602" s="141"/>
      <c r="G602" s="141"/>
    </row>
    <row r="603" spans="1:7" ht="20.100000000000001" customHeight="1">
      <c r="A603" s="141"/>
      <c r="B603" s="141"/>
      <c r="C603" s="141"/>
      <c r="D603" s="142"/>
      <c r="E603" s="141"/>
      <c r="F603" s="141"/>
      <c r="G603" s="141"/>
    </row>
    <row r="604" spans="1:7" ht="20.100000000000001" customHeight="1">
      <c r="A604" s="141"/>
      <c r="B604" s="141"/>
      <c r="C604" s="141"/>
      <c r="D604" s="142"/>
      <c r="E604" s="141"/>
      <c r="F604" s="141"/>
      <c r="G604" s="141"/>
    </row>
    <row r="605" spans="1:7" ht="20.100000000000001" customHeight="1">
      <c r="A605" s="141"/>
      <c r="B605" s="141"/>
      <c r="C605" s="141"/>
      <c r="D605" s="142"/>
      <c r="E605" s="141"/>
      <c r="F605" s="141"/>
      <c r="G605" s="141"/>
    </row>
    <row r="606" spans="1:7" ht="20.100000000000001" customHeight="1">
      <c r="A606" s="141"/>
      <c r="B606" s="141"/>
      <c r="C606" s="141"/>
      <c r="D606" s="142"/>
      <c r="E606" s="141"/>
      <c r="F606" s="141"/>
      <c r="G606" s="141"/>
    </row>
    <row r="607" spans="1:7" ht="20.100000000000001" customHeight="1">
      <c r="A607" s="141"/>
      <c r="B607" s="141"/>
      <c r="C607" s="141"/>
      <c r="D607" s="142"/>
      <c r="E607" s="141"/>
      <c r="F607" s="141"/>
      <c r="G607" s="141"/>
    </row>
    <row r="608" spans="1:7" ht="20.100000000000001" customHeight="1">
      <c r="A608" s="141"/>
      <c r="B608" s="141"/>
      <c r="C608" s="141"/>
      <c r="D608" s="142"/>
      <c r="E608" s="141"/>
      <c r="F608" s="141"/>
      <c r="G608" s="141"/>
    </row>
    <row r="609" spans="1:7" ht="20.100000000000001" customHeight="1">
      <c r="A609" s="141"/>
      <c r="B609" s="141"/>
      <c r="C609" s="141"/>
      <c r="D609" s="142"/>
      <c r="E609" s="141"/>
      <c r="F609" s="141"/>
      <c r="G609" s="141"/>
    </row>
    <row r="610" spans="1:7" ht="20.100000000000001" customHeight="1">
      <c r="A610" s="141"/>
      <c r="B610" s="141"/>
      <c r="C610" s="141"/>
      <c r="D610" s="142"/>
      <c r="E610" s="141"/>
      <c r="F610" s="141"/>
      <c r="G610" s="141"/>
    </row>
    <row r="611" spans="1:7" ht="20.100000000000001" customHeight="1">
      <c r="A611" s="141"/>
      <c r="B611" s="141"/>
      <c r="C611" s="141"/>
      <c r="D611" s="142"/>
      <c r="E611" s="141"/>
      <c r="F611" s="141"/>
      <c r="G611" s="141"/>
    </row>
    <row r="612" spans="1:7" ht="20.100000000000001" customHeight="1">
      <c r="A612" s="141"/>
      <c r="B612" s="141"/>
      <c r="C612" s="141"/>
      <c r="D612" s="142"/>
      <c r="E612" s="141"/>
      <c r="F612" s="141"/>
      <c r="G612" s="141"/>
    </row>
    <row r="613" spans="1:7" ht="20.100000000000001" customHeight="1">
      <c r="A613" s="141"/>
      <c r="B613" s="141"/>
      <c r="C613" s="141"/>
      <c r="D613" s="142"/>
      <c r="E613" s="141"/>
      <c r="F613" s="141"/>
      <c r="G613" s="141"/>
    </row>
    <row r="614" spans="1:7" ht="20.100000000000001" customHeight="1">
      <c r="A614" s="141"/>
      <c r="B614" s="141"/>
      <c r="C614" s="141"/>
      <c r="D614" s="142"/>
      <c r="E614" s="141"/>
      <c r="F614" s="141"/>
      <c r="G614" s="141"/>
    </row>
    <row r="615" spans="1:7" ht="20.100000000000001" customHeight="1">
      <c r="A615" s="141"/>
      <c r="B615" s="141"/>
      <c r="C615" s="141"/>
      <c r="D615" s="142"/>
      <c r="E615" s="141"/>
      <c r="F615" s="141"/>
      <c r="G615" s="141"/>
    </row>
    <row r="616" spans="1:7" ht="20.100000000000001" customHeight="1">
      <c r="A616" s="141"/>
      <c r="B616" s="141"/>
      <c r="C616" s="141"/>
      <c r="D616" s="142"/>
      <c r="E616" s="141"/>
      <c r="F616" s="141"/>
      <c r="G616" s="141"/>
    </row>
    <row r="617" spans="1:7" ht="20.100000000000001" customHeight="1">
      <c r="A617" s="141"/>
      <c r="B617" s="141"/>
      <c r="C617" s="141"/>
      <c r="D617" s="142"/>
      <c r="E617" s="141"/>
      <c r="F617" s="141"/>
      <c r="G617" s="141"/>
    </row>
    <row r="618" spans="1:7" ht="20.100000000000001" customHeight="1">
      <c r="A618" s="141"/>
      <c r="B618" s="141"/>
      <c r="C618" s="141"/>
      <c r="D618" s="142"/>
      <c r="E618" s="141"/>
      <c r="F618" s="141"/>
      <c r="G618" s="141"/>
    </row>
    <row r="619" spans="1:7" ht="20.100000000000001" customHeight="1">
      <c r="A619" s="141"/>
      <c r="B619" s="141"/>
      <c r="C619" s="141"/>
      <c r="D619" s="142"/>
      <c r="E619" s="141"/>
      <c r="F619" s="141"/>
      <c r="G619" s="141"/>
    </row>
    <row r="620" spans="1:7" ht="20.100000000000001" customHeight="1">
      <c r="A620" s="141"/>
      <c r="B620" s="141"/>
      <c r="C620" s="141"/>
      <c r="D620" s="142"/>
      <c r="E620" s="141"/>
      <c r="F620" s="141"/>
      <c r="G620" s="141"/>
    </row>
    <row r="621" spans="1:7" ht="20.100000000000001" customHeight="1">
      <c r="A621" s="141"/>
      <c r="B621" s="141"/>
      <c r="C621" s="141"/>
      <c r="D621" s="142"/>
      <c r="E621" s="141"/>
      <c r="F621" s="141"/>
      <c r="G621" s="141"/>
    </row>
    <row r="622" spans="1:7" ht="20.100000000000001" customHeight="1">
      <c r="A622" s="141"/>
      <c r="B622" s="141"/>
      <c r="C622" s="141"/>
      <c r="D622" s="142"/>
      <c r="E622" s="141"/>
      <c r="F622" s="141"/>
      <c r="G622" s="141"/>
    </row>
    <row r="623" spans="1:7" ht="20.100000000000001" customHeight="1">
      <c r="A623" s="141"/>
      <c r="B623" s="141"/>
      <c r="C623" s="141"/>
      <c r="D623" s="142"/>
      <c r="E623" s="141"/>
      <c r="F623" s="141"/>
      <c r="G623" s="141"/>
    </row>
    <row r="624" spans="1:7" ht="20.100000000000001" customHeight="1">
      <c r="A624" s="141"/>
      <c r="B624" s="141"/>
      <c r="C624" s="141"/>
      <c r="D624" s="142"/>
      <c r="E624" s="141"/>
      <c r="F624" s="141"/>
      <c r="G624" s="141"/>
    </row>
    <row r="625" spans="1:7" ht="20.100000000000001" customHeight="1">
      <c r="A625" s="141"/>
      <c r="B625" s="141"/>
      <c r="C625" s="141"/>
      <c r="D625" s="142"/>
      <c r="E625" s="141"/>
      <c r="F625" s="141"/>
      <c r="G625" s="141"/>
    </row>
    <row r="626" spans="1:7" ht="20.100000000000001" customHeight="1">
      <c r="A626" s="141"/>
      <c r="B626" s="141"/>
      <c r="C626" s="141"/>
      <c r="D626" s="142"/>
      <c r="E626" s="141"/>
      <c r="F626" s="141"/>
      <c r="G626" s="141"/>
    </row>
    <row r="627" spans="1:7" ht="20.100000000000001" customHeight="1">
      <c r="A627" s="141"/>
      <c r="B627" s="141"/>
      <c r="C627" s="141"/>
      <c r="D627" s="142"/>
      <c r="E627" s="141"/>
      <c r="F627" s="141"/>
      <c r="G627" s="141"/>
    </row>
    <row r="628" spans="1:7" ht="20.100000000000001" customHeight="1">
      <c r="A628" s="141"/>
      <c r="B628" s="141"/>
      <c r="C628" s="141"/>
      <c r="D628" s="142"/>
      <c r="E628" s="141"/>
      <c r="F628" s="141"/>
      <c r="G628" s="141"/>
    </row>
    <row r="629" spans="1:7" ht="20.100000000000001" customHeight="1">
      <c r="A629" s="141"/>
      <c r="B629" s="141"/>
      <c r="C629" s="141"/>
      <c r="D629" s="142"/>
      <c r="E629" s="141"/>
      <c r="F629" s="141"/>
      <c r="G629" s="141"/>
    </row>
    <row r="630" spans="1:7" ht="20.100000000000001" customHeight="1">
      <c r="A630" s="141"/>
      <c r="B630" s="141"/>
      <c r="C630" s="141"/>
      <c r="D630" s="142"/>
      <c r="E630" s="141"/>
      <c r="F630" s="141"/>
      <c r="G630" s="141"/>
    </row>
    <row r="631" spans="1:7" ht="20.100000000000001" customHeight="1">
      <c r="A631" s="141"/>
      <c r="B631" s="141"/>
      <c r="C631" s="141"/>
      <c r="D631" s="142"/>
      <c r="E631" s="141"/>
      <c r="F631" s="141"/>
      <c r="G631" s="141"/>
    </row>
    <row r="632" spans="1:7" ht="20.100000000000001" customHeight="1">
      <c r="A632" s="141"/>
      <c r="B632" s="141"/>
      <c r="C632" s="141"/>
      <c r="D632" s="142"/>
      <c r="E632" s="141"/>
      <c r="F632" s="141"/>
      <c r="G632" s="141"/>
    </row>
    <row r="633" spans="1:7" ht="20.100000000000001" customHeight="1">
      <c r="A633" s="141"/>
      <c r="B633" s="141"/>
      <c r="C633" s="141"/>
      <c r="D633" s="142"/>
      <c r="E633" s="141"/>
      <c r="F633" s="141"/>
      <c r="G633" s="141"/>
    </row>
    <row r="634" spans="1:7" ht="20.100000000000001" customHeight="1">
      <c r="A634" s="141"/>
      <c r="B634" s="141"/>
      <c r="C634" s="141"/>
      <c r="D634" s="142"/>
      <c r="E634" s="141"/>
      <c r="F634" s="141"/>
      <c r="G634" s="141"/>
    </row>
    <row r="635" spans="1:7" ht="20.100000000000001" customHeight="1">
      <c r="A635" s="141"/>
      <c r="B635" s="141"/>
      <c r="C635" s="141"/>
      <c r="D635" s="142"/>
      <c r="E635" s="141"/>
      <c r="F635" s="141"/>
      <c r="G635" s="141"/>
    </row>
    <row r="636" spans="1:7" ht="20.100000000000001" customHeight="1">
      <c r="A636" s="141"/>
      <c r="B636" s="141"/>
      <c r="C636" s="141"/>
      <c r="D636" s="142"/>
      <c r="E636" s="141"/>
      <c r="F636" s="141"/>
      <c r="G636" s="141"/>
    </row>
    <row r="637" spans="1:7" ht="20.100000000000001" customHeight="1">
      <c r="A637" s="141"/>
      <c r="B637" s="141"/>
      <c r="C637" s="141"/>
      <c r="D637" s="142"/>
      <c r="E637" s="141"/>
      <c r="F637" s="141"/>
      <c r="G637" s="141"/>
    </row>
    <row r="638" spans="1:7" ht="20.100000000000001" customHeight="1">
      <c r="A638" s="141"/>
      <c r="B638" s="141"/>
      <c r="C638" s="141"/>
      <c r="D638" s="142"/>
      <c r="E638" s="141"/>
      <c r="F638" s="141"/>
      <c r="G638" s="141"/>
    </row>
    <row r="639" spans="1:7" ht="20.100000000000001" customHeight="1">
      <c r="A639" s="141"/>
      <c r="B639" s="141"/>
      <c r="C639" s="141"/>
      <c r="D639" s="142"/>
      <c r="E639" s="141"/>
      <c r="F639" s="141"/>
      <c r="G639" s="141"/>
    </row>
    <row r="640" spans="1:7" ht="20.100000000000001" customHeight="1">
      <c r="A640" s="141"/>
      <c r="B640" s="141"/>
      <c r="C640" s="141"/>
      <c r="D640" s="142"/>
      <c r="E640" s="141"/>
      <c r="F640" s="141"/>
      <c r="G640" s="141"/>
    </row>
    <row r="641" spans="1:7" ht="20.100000000000001" customHeight="1">
      <c r="A641" s="141"/>
      <c r="B641" s="141"/>
      <c r="C641" s="141"/>
      <c r="D641" s="142"/>
      <c r="E641" s="141"/>
      <c r="F641" s="141"/>
      <c r="G641" s="141"/>
    </row>
    <row r="642" spans="1:7" ht="20.100000000000001" customHeight="1">
      <c r="A642" s="141"/>
      <c r="B642" s="141"/>
      <c r="C642" s="141"/>
      <c r="D642" s="142"/>
      <c r="E642" s="141"/>
      <c r="F642" s="141"/>
      <c r="G642" s="141"/>
    </row>
    <row r="643" spans="1:7" ht="20.100000000000001" customHeight="1">
      <c r="A643" s="141"/>
      <c r="B643" s="141"/>
      <c r="C643" s="141"/>
      <c r="D643" s="142"/>
      <c r="E643" s="141"/>
      <c r="F643" s="141"/>
      <c r="G643" s="141"/>
    </row>
    <row r="644" spans="1:7" ht="20.100000000000001" customHeight="1">
      <c r="A644" s="141"/>
      <c r="B644" s="141"/>
      <c r="C644" s="141"/>
      <c r="D644" s="142"/>
      <c r="E644" s="141"/>
      <c r="F644" s="141"/>
      <c r="G644" s="141"/>
    </row>
    <row r="645" spans="1:7" ht="20.100000000000001" customHeight="1">
      <c r="A645" s="141"/>
      <c r="B645" s="141"/>
      <c r="C645" s="141"/>
      <c r="D645" s="142"/>
      <c r="E645" s="141"/>
      <c r="F645" s="141"/>
      <c r="G645" s="141"/>
    </row>
    <row r="646" spans="1:7" ht="20.100000000000001" customHeight="1">
      <c r="A646" s="141"/>
      <c r="B646" s="141"/>
      <c r="C646" s="141"/>
      <c r="D646" s="142"/>
      <c r="E646" s="141"/>
      <c r="F646" s="141"/>
      <c r="G646" s="141"/>
    </row>
    <row r="647" spans="1:7" ht="20.100000000000001" customHeight="1">
      <c r="A647" s="141"/>
      <c r="B647" s="141"/>
      <c r="C647" s="141"/>
      <c r="D647" s="142"/>
      <c r="E647" s="141"/>
      <c r="F647" s="141"/>
      <c r="G647" s="141"/>
    </row>
    <row r="648" spans="1:7" ht="20.100000000000001" customHeight="1">
      <c r="A648" s="141"/>
      <c r="B648" s="141"/>
      <c r="C648" s="141"/>
      <c r="D648" s="142"/>
      <c r="E648" s="141"/>
      <c r="F648" s="141"/>
      <c r="G648" s="141"/>
    </row>
    <row r="649" spans="1:7" ht="20.100000000000001" customHeight="1">
      <c r="A649" s="141"/>
      <c r="B649" s="141"/>
      <c r="C649" s="141"/>
      <c r="D649" s="142"/>
      <c r="E649" s="141"/>
      <c r="F649" s="141"/>
      <c r="G649" s="141"/>
    </row>
    <row r="650" spans="1:7" ht="20.100000000000001" customHeight="1">
      <c r="A650" s="141"/>
      <c r="B650" s="141"/>
      <c r="C650" s="141"/>
      <c r="D650" s="142"/>
      <c r="E650" s="141"/>
      <c r="F650" s="141"/>
      <c r="G650" s="141"/>
    </row>
    <row r="651" spans="1:7" ht="20.100000000000001" customHeight="1">
      <c r="A651" s="141"/>
      <c r="B651" s="141"/>
      <c r="C651" s="141"/>
      <c r="D651" s="142"/>
      <c r="E651" s="141"/>
      <c r="F651" s="141"/>
      <c r="G651" s="141"/>
    </row>
    <row r="652" spans="1:7" ht="20.100000000000001" customHeight="1">
      <c r="A652" s="141"/>
      <c r="B652" s="141"/>
      <c r="C652" s="141"/>
      <c r="D652" s="142"/>
      <c r="E652" s="141"/>
      <c r="F652" s="141"/>
      <c r="G652" s="141"/>
    </row>
    <row r="653" spans="1:7" ht="20.100000000000001" customHeight="1">
      <c r="A653" s="141"/>
      <c r="B653" s="141"/>
      <c r="C653" s="141"/>
      <c r="D653" s="142"/>
      <c r="E653" s="141"/>
      <c r="F653" s="141"/>
      <c r="G653" s="141"/>
    </row>
    <row r="654" spans="1:7" ht="20.100000000000001" customHeight="1">
      <c r="A654" s="141"/>
      <c r="B654" s="141"/>
      <c r="C654" s="141"/>
      <c r="D654" s="142"/>
      <c r="E654" s="141"/>
      <c r="F654" s="141"/>
      <c r="G654" s="141"/>
    </row>
    <row r="655" spans="1:7" ht="20.100000000000001" customHeight="1">
      <c r="A655" s="141"/>
      <c r="B655" s="141"/>
      <c r="C655" s="141"/>
      <c r="D655" s="142"/>
      <c r="E655" s="141"/>
      <c r="F655" s="141"/>
      <c r="G655" s="141"/>
    </row>
    <row r="656" spans="1:7" ht="20.100000000000001" customHeight="1">
      <c r="A656" s="141"/>
      <c r="B656" s="141"/>
      <c r="C656" s="141"/>
      <c r="D656" s="142"/>
      <c r="E656" s="141"/>
      <c r="F656" s="141"/>
      <c r="G656" s="141"/>
    </row>
    <row r="657" spans="1:7" ht="20.100000000000001" customHeight="1">
      <c r="A657" s="141"/>
      <c r="B657" s="141"/>
      <c r="C657" s="141"/>
      <c r="D657" s="142"/>
      <c r="E657" s="141"/>
      <c r="F657" s="141"/>
      <c r="G657" s="141"/>
    </row>
    <row r="658" spans="1:7" ht="20.100000000000001" customHeight="1">
      <c r="A658" s="141"/>
      <c r="B658" s="141"/>
      <c r="C658" s="141"/>
      <c r="D658" s="142"/>
      <c r="E658" s="141"/>
      <c r="F658" s="141"/>
      <c r="G658" s="141"/>
    </row>
    <row r="659" spans="1:7" ht="20.100000000000001" customHeight="1">
      <c r="A659" s="141"/>
      <c r="B659" s="141"/>
      <c r="C659" s="141"/>
      <c r="D659" s="142"/>
      <c r="E659" s="141"/>
      <c r="F659" s="141"/>
      <c r="G659" s="141"/>
    </row>
    <row r="660" spans="1:7" ht="20.100000000000001" customHeight="1">
      <c r="A660" s="141"/>
      <c r="B660" s="141"/>
      <c r="C660" s="141"/>
      <c r="D660" s="142"/>
      <c r="E660" s="141"/>
      <c r="F660" s="141"/>
      <c r="G660" s="141"/>
    </row>
    <row r="661" spans="1:7" ht="20.100000000000001" customHeight="1">
      <c r="A661" s="141"/>
      <c r="B661" s="141"/>
      <c r="C661" s="141"/>
      <c r="D661" s="142"/>
      <c r="E661" s="141"/>
      <c r="F661" s="141"/>
      <c r="G661" s="141"/>
    </row>
    <row r="662" spans="1:7" ht="20.100000000000001" customHeight="1">
      <c r="A662" s="141"/>
      <c r="B662" s="141"/>
      <c r="C662" s="141"/>
      <c r="D662" s="142"/>
      <c r="E662" s="141"/>
      <c r="F662" s="141"/>
      <c r="G662" s="141"/>
    </row>
    <row r="663" spans="1:7" ht="20.100000000000001" customHeight="1">
      <c r="A663" s="141"/>
      <c r="B663" s="141"/>
      <c r="C663" s="141"/>
      <c r="D663" s="142"/>
      <c r="E663" s="141"/>
      <c r="F663" s="141"/>
      <c r="G663" s="141"/>
    </row>
    <row r="664" spans="1:7" ht="20.100000000000001" customHeight="1">
      <c r="A664" s="141"/>
      <c r="B664" s="141"/>
      <c r="C664" s="141"/>
      <c r="D664" s="142"/>
      <c r="E664" s="141"/>
      <c r="F664" s="141"/>
      <c r="G664" s="141"/>
    </row>
    <row r="665" spans="1:7" ht="20.100000000000001" customHeight="1">
      <c r="A665" s="141"/>
      <c r="B665" s="141"/>
      <c r="C665" s="141"/>
      <c r="D665" s="142"/>
      <c r="E665" s="141"/>
      <c r="F665" s="141"/>
      <c r="G665" s="141"/>
    </row>
    <row r="666" spans="1:7" ht="20.100000000000001" customHeight="1">
      <c r="A666" s="141"/>
      <c r="B666" s="141"/>
      <c r="C666" s="141"/>
      <c r="D666" s="142"/>
      <c r="E666" s="141"/>
      <c r="F666" s="141"/>
      <c r="G666" s="141"/>
    </row>
    <row r="667" spans="1:7" ht="20.100000000000001" customHeight="1">
      <c r="A667" s="141"/>
      <c r="B667" s="141"/>
      <c r="C667" s="141"/>
      <c r="D667" s="142"/>
      <c r="E667" s="141"/>
      <c r="F667" s="141"/>
      <c r="G667" s="141"/>
    </row>
    <row r="668" spans="1:7" ht="20.100000000000001" customHeight="1">
      <c r="A668" s="141"/>
      <c r="B668" s="141"/>
      <c r="C668" s="141"/>
      <c r="D668" s="142"/>
      <c r="E668" s="141"/>
      <c r="F668" s="141"/>
      <c r="G668" s="141"/>
    </row>
    <row r="669" spans="1:7" ht="20.100000000000001" customHeight="1">
      <c r="A669" s="141"/>
      <c r="B669" s="141"/>
      <c r="C669" s="141"/>
      <c r="D669" s="142"/>
      <c r="E669" s="141"/>
      <c r="F669" s="141"/>
      <c r="G669" s="141"/>
    </row>
    <row r="670" spans="1:7" ht="20.100000000000001" customHeight="1">
      <c r="A670" s="141"/>
      <c r="B670" s="141"/>
      <c r="C670" s="141"/>
      <c r="D670" s="142"/>
      <c r="E670" s="141"/>
      <c r="F670" s="141"/>
      <c r="G670" s="141"/>
    </row>
    <row r="671" spans="1:7" ht="20.100000000000001" customHeight="1">
      <c r="A671" s="141"/>
      <c r="B671" s="141"/>
      <c r="C671" s="141"/>
      <c r="D671" s="142"/>
      <c r="E671" s="141"/>
      <c r="F671" s="141"/>
      <c r="G671" s="141"/>
    </row>
    <row r="672" spans="1:7" ht="20.100000000000001" customHeight="1">
      <c r="A672" s="141"/>
      <c r="B672" s="141"/>
      <c r="C672" s="141"/>
      <c r="D672" s="142"/>
      <c r="E672" s="141"/>
      <c r="F672" s="141"/>
      <c r="G672" s="141"/>
    </row>
    <row r="673" spans="1:7" ht="20.100000000000001" customHeight="1">
      <c r="A673" s="141"/>
      <c r="B673" s="141"/>
      <c r="C673" s="141"/>
      <c r="D673" s="142"/>
      <c r="E673" s="141"/>
      <c r="F673" s="141"/>
      <c r="G673" s="141"/>
    </row>
    <row r="674" spans="1:7" ht="20.100000000000001" customHeight="1">
      <c r="A674" s="141"/>
      <c r="B674" s="141"/>
      <c r="C674" s="141"/>
      <c r="D674" s="142"/>
      <c r="E674" s="141"/>
      <c r="F674" s="141"/>
      <c r="G674" s="141"/>
    </row>
    <row r="675" spans="1:7" ht="20.100000000000001" customHeight="1">
      <c r="A675" s="141"/>
      <c r="B675" s="141"/>
      <c r="C675" s="141"/>
      <c r="D675" s="142"/>
      <c r="E675" s="141"/>
      <c r="F675" s="141"/>
      <c r="G675" s="141"/>
    </row>
    <row r="676" spans="1:7" ht="20.100000000000001" customHeight="1">
      <c r="A676" s="141"/>
      <c r="B676" s="141"/>
      <c r="C676" s="141"/>
      <c r="D676" s="142"/>
      <c r="E676" s="141"/>
      <c r="F676" s="141"/>
      <c r="G676" s="141"/>
    </row>
    <row r="677" spans="1:7" ht="20.100000000000001" customHeight="1">
      <c r="A677" s="141"/>
      <c r="B677" s="141"/>
      <c r="C677" s="141"/>
      <c r="D677" s="142"/>
      <c r="E677" s="141"/>
      <c r="F677" s="141"/>
      <c r="G677" s="141"/>
    </row>
    <row r="678" spans="1:7" ht="20.100000000000001" customHeight="1">
      <c r="A678" s="141"/>
      <c r="B678" s="141"/>
      <c r="C678" s="141"/>
      <c r="D678" s="142"/>
      <c r="E678" s="141"/>
      <c r="F678" s="141"/>
      <c r="G678" s="141"/>
    </row>
    <row r="679" spans="1:7" ht="20.100000000000001" customHeight="1">
      <c r="A679" s="141"/>
      <c r="B679" s="141"/>
      <c r="C679" s="141"/>
      <c r="D679" s="142"/>
      <c r="E679" s="141"/>
      <c r="F679" s="141"/>
      <c r="G679" s="141"/>
    </row>
    <row r="680" spans="1:7" ht="20.100000000000001" customHeight="1">
      <c r="A680" s="141"/>
      <c r="B680" s="141"/>
      <c r="C680" s="141"/>
      <c r="D680" s="142"/>
      <c r="E680" s="141"/>
      <c r="F680" s="141"/>
      <c r="G680" s="141"/>
    </row>
    <row r="681" spans="1:7" ht="20.100000000000001" customHeight="1">
      <c r="A681" s="141"/>
      <c r="B681" s="141"/>
      <c r="C681" s="141"/>
      <c r="D681" s="142"/>
      <c r="E681" s="141"/>
      <c r="F681" s="141"/>
      <c r="G681" s="141"/>
    </row>
    <row r="682" spans="1:7" ht="20.100000000000001" customHeight="1">
      <c r="A682" s="141"/>
      <c r="B682" s="141"/>
      <c r="C682" s="141"/>
      <c r="D682" s="142"/>
      <c r="E682" s="141"/>
      <c r="F682" s="141"/>
      <c r="G682" s="141"/>
    </row>
    <row r="683" spans="1:7" ht="20.100000000000001" customHeight="1">
      <c r="A683" s="141"/>
      <c r="B683" s="141"/>
      <c r="C683" s="141"/>
      <c r="D683" s="142"/>
      <c r="E683" s="141"/>
      <c r="F683" s="141"/>
      <c r="G683" s="141"/>
    </row>
    <row r="684" spans="1:7" ht="20.100000000000001" customHeight="1">
      <c r="A684" s="141"/>
      <c r="B684" s="141"/>
      <c r="C684" s="141"/>
      <c r="D684" s="142"/>
      <c r="E684" s="141"/>
      <c r="F684" s="141"/>
      <c r="G684" s="141"/>
    </row>
    <row r="685" spans="1:7" ht="20.100000000000001" customHeight="1">
      <c r="A685" s="141"/>
      <c r="B685" s="141"/>
      <c r="C685" s="141"/>
      <c r="D685" s="142"/>
      <c r="E685" s="141"/>
      <c r="F685" s="141"/>
      <c r="G685" s="141"/>
    </row>
    <row r="686" spans="1:7" ht="20.100000000000001" customHeight="1">
      <c r="A686" s="141"/>
      <c r="B686" s="141"/>
      <c r="C686" s="141"/>
      <c r="D686" s="142"/>
      <c r="E686" s="141"/>
      <c r="F686" s="141"/>
      <c r="G686" s="141"/>
    </row>
    <row r="687" spans="1:7" ht="20.100000000000001" customHeight="1">
      <c r="A687" s="141"/>
      <c r="B687" s="141"/>
      <c r="C687" s="141"/>
      <c r="D687" s="142"/>
      <c r="E687" s="141"/>
      <c r="F687" s="141"/>
      <c r="G687" s="141"/>
    </row>
    <row r="688" spans="1:7" ht="20.100000000000001" customHeight="1">
      <c r="A688" s="141"/>
      <c r="B688" s="141"/>
      <c r="C688" s="141"/>
      <c r="D688" s="142"/>
      <c r="E688" s="141"/>
      <c r="F688" s="141"/>
      <c r="G688" s="141"/>
    </row>
    <row r="689" spans="1:7" ht="20.100000000000001" customHeight="1">
      <c r="A689" s="141"/>
      <c r="B689" s="141"/>
      <c r="C689" s="141"/>
      <c r="D689" s="142"/>
      <c r="E689" s="141"/>
      <c r="F689" s="141"/>
      <c r="G689" s="141"/>
    </row>
    <row r="690" spans="1:7" ht="20.100000000000001" customHeight="1">
      <c r="A690" s="141"/>
      <c r="B690" s="141"/>
      <c r="C690" s="141"/>
      <c r="D690" s="142"/>
      <c r="E690" s="141"/>
      <c r="F690" s="141"/>
      <c r="G690" s="141"/>
    </row>
    <row r="691" spans="1:7" ht="20.100000000000001" customHeight="1">
      <c r="A691" s="141"/>
      <c r="B691" s="141"/>
      <c r="C691" s="141"/>
      <c r="D691" s="142"/>
      <c r="E691" s="141"/>
      <c r="F691" s="141"/>
      <c r="G691" s="141"/>
    </row>
    <row r="692" spans="1:7" ht="20.100000000000001" customHeight="1">
      <c r="A692" s="141"/>
      <c r="B692" s="141"/>
      <c r="C692" s="141"/>
      <c r="D692" s="142"/>
      <c r="E692" s="141"/>
      <c r="F692" s="141"/>
      <c r="G692" s="141"/>
    </row>
    <row r="693" spans="1:7" ht="20.100000000000001" customHeight="1">
      <c r="A693" s="141"/>
      <c r="B693" s="141"/>
      <c r="C693" s="141"/>
      <c r="D693" s="142"/>
      <c r="E693" s="141"/>
      <c r="F693" s="141"/>
      <c r="G693" s="141"/>
    </row>
    <row r="694" spans="1:7" ht="20.100000000000001" customHeight="1">
      <c r="A694" s="141"/>
      <c r="B694" s="141"/>
      <c r="C694" s="141"/>
      <c r="D694" s="142"/>
      <c r="E694" s="141"/>
      <c r="F694" s="141"/>
      <c r="G694" s="141"/>
    </row>
    <row r="695" spans="1:7" ht="20.100000000000001" customHeight="1">
      <c r="A695" s="141"/>
      <c r="B695" s="141"/>
      <c r="C695" s="141"/>
      <c r="D695" s="142"/>
      <c r="E695" s="141"/>
      <c r="F695" s="141"/>
      <c r="G695" s="141"/>
    </row>
    <row r="696" spans="1:7" ht="20.100000000000001" customHeight="1">
      <c r="A696" s="141"/>
      <c r="B696" s="141"/>
      <c r="C696" s="141"/>
      <c r="D696" s="142"/>
      <c r="E696" s="141"/>
      <c r="F696" s="141"/>
      <c r="G696" s="141"/>
    </row>
    <row r="697" spans="1:7" ht="20.100000000000001" customHeight="1">
      <c r="A697" s="141"/>
      <c r="B697" s="141"/>
      <c r="C697" s="141"/>
      <c r="D697" s="142"/>
      <c r="E697" s="141"/>
      <c r="F697" s="141"/>
      <c r="G697" s="141"/>
    </row>
    <row r="698" spans="1:7" ht="20.100000000000001" customHeight="1">
      <c r="A698" s="141"/>
      <c r="B698" s="141"/>
      <c r="C698" s="141"/>
      <c r="D698" s="142"/>
      <c r="E698" s="141"/>
      <c r="F698" s="141"/>
      <c r="G698" s="141"/>
    </row>
    <row r="699" spans="1:7" ht="20.100000000000001" customHeight="1">
      <c r="A699" s="141"/>
      <c r="B699" s="141"/>
      <c r="C699" s="141"/>
      <c r="D699" s="142"/>
      <c r="E699" s="141"/>
      <c r="F699" s="141"/>
      <c r="G699" s="141"/>
    </row>
    <row r="700" spans="1:7" ht="20.100000000000001" customHeight="1">
      <c r="A700" s="141"/>
      <c r="B700" s="141"/>
      <c r="C700" s="141"/>
      <c r="D700" s="142"/>
      <c r="E700" s="141"/>
      <c r="F700" s="141"/>
      <c r="G700" s="141"/>
    </row>
    <row r="701" spans="1:7" ht="20.100000000000001" customHeight="1">
      <c r="A701" s="141"/>
      <c r="B701" s="141"/>
      <c r="C701" s="141"/>
      <c r="D701" s="142"/>
      <c r="E701" s="141"/>
      <c r="F701" s="141"/>
      <c r="G701" s="141"/>
    </row>
    <row r="702" spans="1:7" ht="20.100000000000001" customHeight="1">
      <c r="A702" s="141"/>
      <c r="B702" s="141"/>
      <c r="C702" s="141"/>
      <c r="D702" s="142"/>
      <c r="E702" s="141"/>
      <c r="F702" s="141"/>
      <c r="G702" s="141"/>
    </row>
    <row r="703" spans="1:7" ht="20.100000000000001" customHeight="1">
      <c r="A703" s="141"/>
      <c r="B703" s="141"/>
      <c r="C703" s="141"/>
      <c r="D703" s="142"/>
      <c r="E703" s="141"/>
      <c r="F703" s="141"/>
      <c r="G703" s="141"/>
    </row>
    <row r="704" spans="1:7" ht="20.100000000000001" customHeight="1">
      <c r="A704" s="141"/>
      <c r="B704" s="141"/>
      <c r="C704" s="141"/>
      <c r="D704" s="142"/>
      <c r="E704" s="141"/>
      <c r="F704" s="141"/>
      <c r="G704" s="141"/>
    </row>
    <row r="705" spans="1:7" ht="20.100000000000001" customHeight="1">
      <c r="A705" s="141"/>
      <c r="B705" s="141"/>
      <c r="C705" s="141"/>
      <c r="D705" s="142"/>
      <c r="E705" s="141"/>
      <c r="F705" s="141"/>
      <c r="G705" s="141"/>
    </row>
    <row r="706" spans="1:7" ht="20.100000000000001" customHeight="1">
      <c r="A706" s="141"/>
      <c r="B706" s="141"/>
      <c r="C706" s="141"/>
      <c r="D706" s="142"/>
      <c r="E706" s="141"/>
      <c r="F706" s="141"/>
      <c r="G706" s="141"/>
    </row>
    <row r="707" spans="1:7" ht="20.100000000000001" customHeight="1">
      <c r="A707" s="141"/>
      <c r="B707" s="141"/>
      <c r="C707" s="141"/>
      <c r="D707" s="142"/>
      <c r="E707" s="141"/>
      <c r="F707" s="141"/>
      <c r="G707" s="141"/>
    </row>
    <row r="708" spans="1:7" ht="20.100000000000001" customHeight="1">
      <c r="A708" s="141"/>
      <c r="B708" s="141"/>
      <c r="C708" s="141"/>
      <c r="D708" s="142"/>
      <c r="E708" s="141"/>
      <c r="F708" s="141"/>
      <c r="G708" s="141"/>
    </row>
    <row r="709" spans="1:7" ht="20.100000000000001" customHeight="1">
      <c r="A709" s="141"/>
      <c r="B709" s="141"/>
      <c r="C709" s="141"/>
      <c r="D709" s="142"/>
      <c r="E709" s="141"/>
      <c r="F709" s="141"/>
      <c r="G709" s="141"/>
    </row>
    <row r="710" spans="1:7" ht="20.100000000000001" customHeight="1">
      <c r="A710" s="141"/>
      <c r="B710" s="141"/>
      <c r="C710" s="141"/>
      <c r="D710" s="142"/>
      <c r="E710" s="141"/>
      <c r="F710" s="141"/>
      <c r="G710" s="141"/>
    </row>
    <row r="711" spans="1:7" ht="20.100000000000001" customHeight="1">
      <c r="A711" s="141"/>
      <c r="B711" s="141"/>
      <c r="C711" s="141"/>
      <c r="D711" s="142"/>
      <c r="E711" s="141"/>
      <c r="F711" s="141"/>
      <c r="G711" s="141"/>
    </row>
    <row r="712" spans="1:7" ht="20.100000000000001" customHeight="1">
      <c r="A712" s="141"/>
      <c r="B712" s="141"/>
      <c r="C712" s="141"/>
      <c r="D712" s="142"/>
      <c r="E712" s="141"/>
      <c r="F712" s="141"/>
      <c r="G712" s="141"/>
    </row>
    <row r="713" spans="1:7" ht="20.100000000000001" customHeight="1">
      <c r="A713" s="141"/>
      <c r="B713" s="141"/>
      <c r="C713" s="141"/>
      <c r="D713" s="142"/>
      <c r="E713" s="141"/>
      <c r="F713" s="141"/>
      <c r="G713" s="141"/>
    </row>
    <row r="714" spans="1:7" ht="20.100000000000001" customHeight="1">
      <c r="A714" s="141"/>
      <c r="B714" s="141"/>
      <c r="C714" s="141"/>
      <c r="D714" s="142"/>
      <c r="E714" s="141"/>
      <c r="F714" s="141"/>
      <c r="G714" s="141"/>
    </row>
    <row r="715" spans="1:7" ht="20.100000000000001" customHeight="1">
      <c r="A715" s="141"/>
      <c r="B715" s="141"/>
      <c r="C715" s="141"/>
      <c r="D715" s="142"/>
      <c r="E715" s="141"/>
      <c r="F715" s="141"/>
      <c r="G715" s="141"/>
    </row>
    <row r="716" spans="1:7" ht="20.100000000000001" customHeight="1">
      <c r="A716" s="141"/>
      <c r="B716" s="141"/>
      <c r="C716" s="141"/>
      <c r="D716" s="142"/>
      <c r="E716" s="141"/>
      <c r="F716" s="141"/>
      <c r="G716" s="141"/>
    </row>
    <row r="717" spans="1:7" ht="20.100000000000001" customHeight="1">
      <c r="A717" s="141"/>
      <c r="B717" s="141"/>
      <c r="C717" s="141"/>
      <c r="D717" s="142"/>
      <c r="E717" s="141"/>
      <c r="F717" s="141"/>
      <c r="G717" s="141"/>
    </row>
    <row r="718" spans="1:7" ht="20.100000000000001" customHeight="1">
      <c r="A718" s="141"/>
      <c r="B718" s="141"/>
      <c r="C718" s="141"/>
      <c r="D718" s="142"/>
      <c r="E718" s="141"/>
      <c r="F718" s="141"/>
      <c r="G718" s="141"/>
    </row>
    <row r="719" spans="1:7" ht="20.100000000000001" customHeight="1">
      <c r="A719" s="141"/>
      <c r="B719" s="141"/>
      <c r="C719" s="141"/>
      <c r="D719" s="142"/>
      <c r="E719" s="141"/>
      <c r="F719" s="141"/>
      <c r="G719" s="141"/>
    </row>
    <row r="720" spans="1:7" ht="20.100000000000001" customHeight="1">
      <c r="A720" s="141"/>
      <c r="B720" s="141"/>
      <c r="C720" s="141"/>
      <c r="D720" s="142"/>
      <c r="E720" s="141"/>
      <c r="F720" s="141"/>
      <c r="G720" s="141"/>
    </row>
    <row r="721" spans="1:7" ht="20.100000000000001" customHeight="1">
      <c r="A721" s="141"/>
      <c r="B721" s="141"/>
      <c r="C721" s="141"/>
      <c r="D721" s="142"/>
      <c r="E721" s="141"/>
      <c r="F721" s="141"/>
      <c r="G721" s="141"/>
    </row>
    <row r="722" spans="1:7" ht="20.100000000000001" customHeight="1">
      <c r="A722" s="141"/>
      <c r="B722" s="141"/>
      <c r="C722" s="141"/>
      <c r="D722" s="142"/>
      <c r="E722" s="141"/>
      <c r="F722" s="141"/>
      <c r="G722" s="141"/>
    </row>
    <row r="723" spans="1:7" ht="20.100000000000001" customHeight="1">
      <c r="A723" s="141"/>
      <c r="B723" s="141"/>
      <c r="C723" s="141"/>
      <c r="D723" s="142"/>
      <c r="E723" s="141"/>
      <c r="F723" s="141"/>
      <c r="G723" s="141"/>
    </row>
    <row r="724" spans="1:7" ht="20.100000000000001" customHeight="1">
      <c r="A724" s="141"/>
      <c r="B724" s="141"/>
      <c r="C724" s="141"/>
      <c r="D724" s="142"/>
      <c r="E724" s="141"/>
      <c r="F724" s="141"/>
      <c r="G724" s="141"/>
    </row>
    <row r="725" spans="1:7" ht="20.100000000000001" customHeight="1">
      <c r="A725" s="141"/>
      <c r="B725" s="141"/>
      <c r="C725" s="141"/>
      <c r="D725" s="142"/>
      <c r="E725" s="141"/>
      <c r="F725" s="141"/>
      <c r="G725" s="141"/>
    </row>
    <row r="726" spans="1:7" ht="20.100000000000001" customHeight="1">
      <c r="A726" s="141"/>
      <c r="B726" s="141"/>
      <c r="C726" s="141"/>
      <c r="D726" s="142"/>
      <c r="E726" s="141"/>
      <c r="F726" s="141"/>
      <c r="G726" s="141"/>
    </row>
    <row r="727" spans="1:7" ht="20.100000000000001" customHeight="1">
      <c r="A727" s="141"/>
      <c r="B727" s="141"/>
      <c r="C727" s="141"/>
      <c r="D727" s="142"/>
      <c r="E727" s="141"/>
      <c r="F727" s="141"/>
      <c r="G727" s="141"/>
    </row>
    <row r="728" spans="1:7" ht="20.100000000000001" customHeight="1">
      <c r="A728" s="141"/>
      <c r="B728" s="141"/>
      <c r="C728" s="141"/>
      <c r="D728" s="142"/>
      <c r="E728" s="141"/>
      <c r="F728" s="141"/>
      <c r="G728" s="141"/>
    </row>
    <row r="729" spans="1:7" ht="20.100000000000001" customHeight="1">
      <c r="A729" s="141"/>
      <c r="B729" s="141"/>
      <c r="C729" s="141"/>
      <c r="D729" s="142"/>
      <c r="E729" s="141"/>
      <c r="F729" s="141"/>
      <c r="G729" s="141"/>
    </row>
    <row r="730" spans="1:7" ht="20.100000000000001" customHeight="1">
      <c r="A730" s="141"/>
      <c r="B730" s="141"/>
      <c r="C730" s="141"/>
      <c r="D730" s="142"/>
      <c r="E730" s="141"/>
      <c r="F730" s="141"/>
      <c r="G730" s="141"/>
    </row>
    <row r="731" spans="1:7" ht="20.100000000000001" customHeight="1">
      <c r="A731" s="141"/>
      <c r="B731" s="141"/>
      <c r="C731" s="141"/>
      <c r="D731" s="142"/>
      <c r="E731" s="141"/>
      <c r="F731" s="141"/>
      <c r="G731" s="141"/>
    </row>
    <row r="732" spans="1:7" ht="20.100000000000001" customHeight="1">
      <c r="A732" s="141"/>
      <c r="B732" s="141"/>
      <c r="C732" s="141"/>
      <c r="D732" s="142"/>
      <c r="E732" s="141"/>
      <c r="F732" s="141"/>
      <c r="G732" s="141"/>
    </row>
    <row r="733" spans="1:7" ht="20.100000000000001" customHeight="1">
      <c r="A733" s="141"/>
      <c r="B733" s="141"/>
      <c r="C733" s="141"/>
      <c r="D733" s="142"/>
      <c r="E733" s="141"/>
      <c r="F733" s="141"/>
      <c r="G733" s="141"/>
    </row>
    <row r="734" spans="1:7" ht="20.100000000000001" customHeight="1">
      <c r="A734" s="141"/>
      <c r="B734" s="141"/>
      <c r="C734" s="141"/>
      <c r="D734" s="142"/>
      <c r="E734" s="141"/>
      <c r="F734" s="141"/>
      <c r="G734" s="141"/>
    </row>
    <row r="735" spans="1:7" ht="20.100000000000001" customHeight="1">
      <c r="A735" s="141"/>
      <c r="B735" s="141"/>
      <c r="C735" s="141"/>
      <c r="D735" s="142"/>
      <c r="E735" s="141"/>
      <c r="F735" s="141"/>
      <c r="G735" s="141"/>
    </row>
    <row r="736" spans="1:7" ht="20.100000000000001" customHeight="1">
      <c r="A736" s="141"/>
      <c r="B736" s="141"/>
      <c r="C736" s="141"/>
      <c r="D736" s="142"/>
      <c r="E736" s="141"/>
      <c r="F736" s="141"/>
      <c r="G736" s="141"/>
    </row>
    <row r="737" spans="1:7" ht="20.100000000000001" customHeight="1">
      <c r="A737" s="141"/>
      <c r="B737" s="141"/>
      <c r="C737" s="141"/>
      <c r="D737" s="142"/>
      <c r="E737" s="141"/>
      <c r="F737" s="141"/>
      <c r="G737" s="141"/>
    </row>
    <row r="738" spans="1:7" ht="20.100000000000001" customHeight="1">
      <c r="A738" s="141"/>
      <c r="B738" s="141"/>
      <c r="C738" s="141"/>
      <c r="D738" s="142"/>
      <c r="E738" s="141"/>
      <c r="F738" s="141"/>
      <c r="G738" s="141"/>
    </row>
    <row r="739" spans="1:7" ht="20.100000000000001" customHeight="1">
      <c r="A739" s="141"/>
      <c r="B739" s="141"/>
      <c r="C739" s="141"/>
      <c r="D739" s="142"/>
      <c r="E739" s="141"/>
      <c r="F739" s="141"/>
      <c r="G739" s="141"/>
    </row>
    <row r="740" spans="1:7" ht="20.100000000000001" customHeight="1">
      <c r="A740" s="141"/>
      <c r="B740" s="141"/>
      <c r="C740" s="141"/>
      <c r="D740" s="142"/>
      <c r="E740" s="141"/>
      <c r="F740" s="141"/>
      <c r="G740" s="141"/>
    </row>
    <row r="741" spans="1:7" ht="20.100000000000001" customHeight="1">
      <c r="A741" s="141"/>
      <c r="B741" s="141"/>
      <c r="C741" s="141"/>
      <c r="D741" s="142"/>
      <c r="E741" s="141"/>
      <c r="F741" s="141"/>
      <c r="G741" s="141"/>
    </row>
    <row r="742" spans="1:7" ht="20.100000000000001" customHeight="1">
      <c r="A742" s="141"/>
      <c r="B742" s="141"/>
      <c r="C742" s="141"/>
      <c r="D742" s="142"/>
      <c r="E742" s="141"/>
      <c r="F742" s="141"/>
      <c r="G742" s="141"/>
    </row>
    <row r="743" spans="1:7" ht="20.100000000000001" customHeight="1">
      <c r="A743" s="141"/>
      <c r="B743" s="141"/>
      <c r="C743" s="141"/>
      <c r="D743" s="142"/>
      <c r="E743" s="141"/>
      <c r="F743" s="141"/>
      <c r="G743" s="141"/>
    </row>
    <row r="744" spans="1:7" ht="20.100000000000001" customHeight="1">
      <c r="A744" s="141"/>
      <c r="B744" s="141"/>
      <c r="C744" s="141"/>
      <c r="D744" s="142"/>
      <c r="E744" s="141"/>
      <c r="F744" s="141"/>
      <c r="G744" s="141"/>
    </row>
    <row r="745" spans="1:7" ht="20.100000000000001" customHeight="1">
      <c r="A745" s="141"/>
      <c r="B745" s="141"/>
      <c r="C745" s="141"/>
      <c r="D745" s="142"/>
      <c r="E745" s="141"/>
      <c r="F745" s="141"/>
      <c r="G745" s="141"/>
    </row>
    <row r="746" spans="1:7" ht="20.100000000000001" customHeight="1">
      <c r="A746" s="141"/>
      <c r="B746" s="141"/>
      <c r="C746" s="141"/>
      <c r="D746" s="142"/>
      <c r="E746" s="141"/>
      <c r="F746" s="141"/>
      <c r="G746" s="141"/>
    </row>
    <row r="747" spans="1:7" ht="20.100000000000001" customHeight="1">
      <c r="A747" s="141"/>
      <c r="B747" s="141"/>
      <c r="C747" s="141"/>
      <c r="D747" s="142"/>
      <c r="E747" s="141"/>
      <c r="F747" s="141"/>
      <c r="G747" s="141"/>
    </row>
    <row r="748" spans="1:7" ht="20.100000000000001" customHeight="1">
      <c r="A748" s="141"/>
      <c r="B748" s="141"/>
      <c r="C748" s="141"/>
      <c r="D748" s="142"/>
      <c r="E748" s="141"/>
      <c r="F748" s="141"/>
      <c r="G748" s="141"/>
    </row>
    <row r="749" spans="1:7" ht="20.100000000000001" customHeight="1">
      <c r="A749" s="141"/>
      <c r="B749" s="141"/>
      <c r="C749" s="141"/>
      <c r="D749" s="142"/>
      <c r="E749" s="141"/>
      <c r="F749" s="141"/>
      <c r="G749" s="141"/>
    </row>
    <row r="750" spans="1:7" ht="20.100000000000001" customHeight="1">
      <c r="A750" s="141"/>
      <c r="B750" s="141"/>
      <c r="C750" s="141"/>
      <c r="D750" s="142"/>
      <c r="E750" s="141"/>
      <c r="F750" s="141"/>
      <c r="G750" s="141"/>
    </row>
    <row r="751" spans="1:7" ht="20.100000000000001" customHeight="1">
      <c r="A751" s="141"/>
      <c r="B751" s="141"/>
      <c r="C751" s="141"/>
      <c r="D751" s="142"/>
      <c r="E751" s="141"/>
      <c r="F751" s="141"/>
      <c r="G751" s="141"/>
    </row>
    <row r="752" spans="1:7" ht="20.100000000000001" customHeight="1">
      <c r="A752" s="141"/>
      <c r="B752" s="141"/>
      <c r="C752" s="141"/>
      <c r="D752" s="142"/>
      <c r="E752" s="141"/>
      <c r="F752" s="141"/>
      <c r="G752" s="141"/>
    </row>
    <row r="753" spans="1:7" ht="20.100000000000001" customHeight="1">
      <c r="A753" s="141"/>
      <c r="B753" s="141"/>
      <c r="C753" s="141"/>
      <c r="D753" s="142"/>
      <c r="E753" s="141"/>
      <c r="F753" s="141"/>
      <c r="G753" s="141"/>
    </row>
    <row r="754" spans="1:7" ht="20.100000000000001" customHeight="1">
      <c r="A754" s="141"/>
      <c r="B754" s="141"/>
      <c r="C754" s="141"/>
      <c r="D754" s="142"/>
      <c r="E754" s="141"/>
      <c r="F754" s="141"/>
      <c r="G754" s="141"/>
    </row>
    <row r="755" spans="1:7" ht="20.100000000000001" customHeight="1">
      <c r="A755" s="141"/>
      <c r="B755" s="141"/>
      <c r="C755" s="141"/>
      <c r="D755" s="142"/>
      <c r="E755" s="141"/>
      <c r="F755" s="141"/>
      <c r="G755" s="141"/>
    </row>
    <row r="756" spans="1:7" ht="20.100000000000001" customHeight="1">
      <c r="A756" s="141"/>
      <c r="B756" s="141"/>
      <c r="C756" s="141"/>
      <c r="D756" s="142"/>
      <c r="E756" s="141"/>
      <c r="F756" s="141"/>
      <c r="G756" s="141"/>
    </row>
    <row r="757" spans="1:7" ht="20.100000000000001" customHeight="1">
      <c r="A757" s="141"/>
      <c r="B757" s="141"/>
      <c r="C757" s="141"/>
      <c r="D757" s="142"/>
      <c r="E757" s="141"/>
      <c r="F757" s="141"/>
      <c r="G757" s="141"/>
    </row>
    <row r="758" spans="1:7" ht="20.100000000000001" customHeight="1">
      <c r="A758" s="141"/>
      <c r="B758" s="141"/>
      <c r="C758" s="141"/>
      <c r="D758" s="142"/>
      <c r="E758" s="141"/>
      <c r="F758" s="141"/>
      <c r="G758" s="141"/>
    </row>
    <row r="759" spans="1:7" ht="20.100000000000001" customHeight="1">
      <c r="A759" s="141"/>
      <c r="B759" s="141"/>
      <c r="C759" s="141"/>
      <c r="D759" s="142"/>
      <c r="E759" s="141"/>
      <c r="F759" s="141"/>
      <c r="G759" s="141"/>
    </row>
    <row r="760" spans="1:7" ht="20.100000000000001" customHeight="1">
      <c r="A760" s="141"/>
      <c r="B760" s="141"/>
      <c r="C760" s="141"/>
      <c r="D760" s="142"/>
      <c r="E760" s="141"/>
      <c r="F760" s="141"/>
      <c r="G760" s="141"/>
    </row>
    <row r="761" spans="1:7" ht="20.100000000000001" customHeight="1">
      <c r="A761" s="141"/>
      <c r="B761" s="141"/>
      <c r="C761" s="141"/>
      <c r="D761" s="142"/>
      <c r="E761" s="141"/>
      <c r="F761" s="141"/>
      <c r="G761" s="141"/>
    </row>
    <row r="762" spans="1:7" ht="20.100000000000001" customHeight="1">
      <c r="A762" s="141"/>
      <c r="B762" s="141"/>
      <c r="C762" s="141"/>
      <c r="D762" s="142"/>
      <c r="E762" s="141"/>
      <c r="F762" s="141"/>
      <c r="G762" s="141"/>
    </row>
    <row r="763" spans="1:7" ht="20.100000000000001" customHeight="1">
      <c r="A763" s="141"/>
      <c r="B763" s="141"/>
      <c r="C763" s="141"/>
      <c r="D763" s="142"/>
      <c r="E763" s="141"/>
      <c r="F763" s="141"/>
      <c r="G763" s="141"/>
    </row>
    <row r="764" spans="1:7" ht="20.100000000000001" customHeight="1">
      <c r="A764" s="141"/>
      <c r="B764" s="141"/>
      <c r="C764" s="141"/>
      <c r="D764" s="142"/>
      <c r="E764" s="141"/>
      <c r="F764" s="141"/>
      <c r="G764" s="141"/>
    </row>
    <row r="765" spans="1:7" ht="20.100000000000001" customHeight="1">
      <c r="A765" s="141"/>
      <c r="B765" s="141"/>
      <c r="C765" s="141"/>
      <c r="D765" s="142"/>
      <c r="E765" s="141"/>
      <c r="F765" s="141"/>
      <c r="G765" s="141"/>
    </row>
    <row r="766" spans="1:7" ht="20.100000000000001" customHeight="1">
      <c r="A766" s="141"/>
      <c r="B766" s="141"/>
      <c r="C766" s="141"/>
      <c r="D766" s="142"/>
      <c r="E766" s="141"/>
      <c r="F766" s="141"/>
      <c r="G766" s="141"/>
    </row>
    <row r="767" spans="1:7" ht="20.100000000000001" customHeight="1">
      <c r="A767" s="141"/>
      <c r="B767" s="141"/>
      <c r="C767" s="141"/>
      <c r="D767" s="142"/>
      <c r="E767" s="141"/>
      <c r="F767" s="141"/>
      <c r="G767" s="141"/>
    </row>
    <row r="768" spans="1:7" ht="20.100000000000001" customHeight="1">
      <c r="A768" s="141"/>
      <c r="B768" s="141"/>
      <c r="C768" s="141"/>
      <c r="D768" s="142"/>
      <c r="E768" s="141"/>
      <c r="F768" s="141"/>
      <c r="G768" s="141"/>
    </row>
    <row r="769" spans="1:7" ht="20.100000000000001" customHeight="1">
      <c r="A769" s="141"/>
      <c r="B769" s="141"/>
      <c r="C769" s="141"/>
      <c r="D769" s="142"/>
      <c r="E769" s="141"/>
      <c r="F769" s="141"/>
      <c r="G769" s="141"/>
    </row>
    <row r="770" spans="1:7" ht="20.100000000000001" customHeight="1">
      <c r="A770" s="141"/>
      <c r="B770" s="141"/>
      <c r="C770" s="141"/>
      <c r="D770" s="142"/>
      <c r="E770" s="141"/>
      <c r="F770" s="141"/>
      <c r="G770" s="141"/>
    </row>
    <row r="771" spans="1:7" ht="20.100000000000001" customHeight="1">
      <c r="A771" s="141"/>
      <c r="B771" s="141"/>
      <c r="C771" s="141"/>
      <c r="D771" s="142"/>
      <c r="E771" s="141"/>
      <c r="F771" s="141"/>
      <c r="G771" s="141"/>
    </row>
    <row r="772" spans="1:7" ht="20.100000000000001" customHeight="1">
      <c r="A772" s="141"/>
      <c r="B772" s="141"/>
      <c r="C772" s="141"/>
      <c r="D772" s="142"/>
      <c r="E772" s="141"/>
      <c r="F772" s="141"/>
      <c r="G772" s="141"/>
    </row>
    <row r="773" spans="1:7" ht="20.100000000000001" customHeight="1">
      <c r="A773" s="141"/>
      <c r="B773" s="141"/>
      <c r="C773" s="141"/>
      <c r="D773" s="142"/>
      <c r="E773" s="141"/>
      <c r="F773" s="141"/>
      <c r="G773" s="141"/>
    </row>
    <row r="774" spans="1:7" ht="20.100000000000001" customHeight="1">
      <c r="A774" s="141"/>
      <c r="B774" s="141"/>
      <c r="C774" s="141"/>
      <c r="D774" s="142"/>
      <c r="E774" s="141"/>
      <c r="F774" s="141"/>
      <c r="G774" s="141"/>
    </row>
    <row r="775" spans="1:7" ht="20.100000000000001" customHeight="1">
      <c r="A775" s="141"/>
      <c r="B775" s="141"/>
      <c r="C775" s="141"/>
      <c r="D775" s="142"/>
      <c r="E775" s="141"/>
      <c r="F775" s="141"/>
      <c r="G775" s="141"/>
    </row>
    <row r="776" spans="1:7" ht="20.100000000000001" customHeight="1">
      <c r="A776" s="141"/>
      <c r="B776" s="141"/>
      <c r="C776" s="141"/>
      <c r="D776" s="142"/>
      <c r="E776" s="141"/>
      <c r="F776" s="141"/>
      <c r="G776" s="141"/>
    </row>
    <row r="777" spans="1:7" ht="20.100000000000001" customHeight="1">
      <c r="A777" s="141"/>
      <c r="B777" s="141"/>
      <c r="C777" s="141"/>
      <c r="D777" s="142"/>
      <c r="E777" s="141"/>
      <c r="F777" s="141"/>
      <c r="G777" s="141"/>
    </row>
    <row r="778" spans="1:7" ht="20.100000000000001" customHeight="1">
      <c r="A778" s="141"/>
      <c r="B778" s="141"/>
      <c r="C778" s="141"/>
      <c r="D778" s="142"/>
      <c r="E778" s="141"/>
      <c r="F778" s="141"/>
      <c r="G778" s="141"/>
    </row>
    <row r="779" spans="1:7" ht="20.100000000000001" customHeight="1">
      <c r="A779" s="141"/>
      <c r="B779" s="141"/>
      <c r="C779" s="141"/>
      <c r="D779" s="142"/>
      <c r="E779" s="141"/>
      <c r="F779" s="141"/>
      <c r="G779" s="141"/>
    </row>
    <row r="780" spans="1:7" ht="20.100000000000001" customHeight="1">
      <c r="A780" s="141"/>
      <c r="B780" s="141"/>
      <c r="C780" s="141"/>
      <c r="D780" s="142"/>
      <c r="E780" s="141"/>
      <c r="F780" s="141"/>
      <c r="G780" s="141"/>
    </row>
    <row r="781" spans="1:7" ht="20.100000000000001" customHeight="1">
      <c r="A781" s="141"/>
      <c r="B781" s="141"/>
      <c r="C781" s="141"/>
      <c r="D781" s="142"/>
      <c r="E781" s="141"/>
      <c r="F781" s="141"/>
      <c r="G781" s="141"/>
    </row>
    <row r="782" spans="1:7" ht="20.100000000000001" customHeight="1">
      <c r="A782" s="141"/>
      <c r="B782" s="141"/>
      <c r="C782" s="141"/>
      <c r="D782" s="142"/>
      <c r="E782" s="141"/>
      <c r="F782" s="141"/>
      <c r="G782" s="141"/>
    </row>
    <row r="783" spans="1:7" ht="20.100000000000001" customHeight="1">
      <c r="A783" s="141"/>
      <c r="B783" s="141"/>
      <c r="C783" s="141"/>
      <c r="D783" s="142"/>
      <c r="E783" s="141"/>
      <c r="F783" s="141"/>
      <c r="G783" s="141"/>
    </row>
    <row r="784" spans="1:7" ht="20.100000000000001" customHeight="1">
      <c r="A784" s="141"/>
      <c r="B784" s="141"/>
      <c r="C784" s="141"/>
      <c r="D784" s="142"/>
      <c r="E784" s="141"/>
      <c r="F784" s="141"/>
      <c r="G784" s="141"/>
    </row>
    <row r="785" spans="1:7" ht="20.100000000000001" customHeight="1">
      <c r="A785" s="141"/>
      <c r="B785" s="141"/>
      <c r="C785" s="141"/>
      <c r="D785" s="142"/>
      <c r="E785" s="141"/>
      <c r="F785" s="141"/>
      <c r="G785" s="141"/>
    </row>
    <row r="786" spans="1:7" ht="20.100000000000001" customHeight="1">
      <c r="A786" s="141"/>
      <c r="B786" s="141"/>
      <c r="C786" s="141"/>
      <c r="D786" s="142"/>
      <c r="E786" s="141"/>
      <c r="F786" s="141"/>
      <c r="G786" s="141"/>
    </row>
    <row r="787" spans="1:7" ht="20.100000000000001" customHeight="1">
      <c r="A787" s="141"/>
      <c r="B787" s="141"/>
      <c r="C787" s="141"/>
      <c r="D787" s="142"/>
      <c r="E787" s="141"/>
      <c r="F787" s="141"/>
      <c r="G787" s="141"/>
    </row>
    <row r="788" spans="1:7" ht="20.100000000000001" customHeight="1">
      <c r="A788" s="141"/>
      <c r="B788" s="141"/>
      <c r="C788" s="141"/>
      <c r="D788" s="142"/>
      <c r="E788" s="141"/>
      <c r="F788" s="141"/>
      <c r="G788" s="141"/>
    </row>
    <row r="789" spans="1:7" ht="20.100000000000001" customHeight="1">
      <c r="A789" s="141"/>
      <c r="B789" s="141"/>
      <c r="C789" s="141"/>
      <c r="D789" s="142"/>
      <c r="E789" s="141"/>
      <c r="F789" s="141"/>
      <c r="G789" s="141"/>
    </row>
    <row r="790" spans="1:7" ht="20.100000000000001" customHeight="1">
      <c r="A790" s="141"/>
      <c r="B790" s="141"/>
      <c r="C790" s="141"/>
      <c r="D790" s="142"/>
      <c r="E790" s="141"/>
      <c r="F790" s="141"/>
      <c r="G790" s="141"/>
    </row>
    <row r="791" spans="1:7" ht="20.100000000000001" customHeight="1">
      <c r="A791" s="141"/>
      <c r="B791" s="141"/>
      <c r="C791" s="141"/>
      <c r="D791" s="142"/>
      <c r="E791" s="141"/>
      <c r="F791" s="141"/>
      <c r="G791" s="141"/>
    </row>
    <row r="792" spans="1:7" ht="20.100000000000001" customHeight="1">
      <c r="A792" s="141"/>
      <c r="B792" s="141"/>
      <c r="C792" s="141"/>
      <c r="D792" s="142"/>
      <c r="E792" s="141"/>
      <c r="F792" s="141"/>
      <c r="G792" s="141"/>
    </row>
    <row r="793" spans="1:7" ht="20.100000000000001" customHeight="1">
      <c r="A793" s="141"/>
      <c r="B793" s="141"/>
      <c r="C793" s="141"/>
      <c r="D793" s="142"/>
      <c r="E793" s="141"/>
      <c r="F793" s="141"/>
      <c r="G793" s="141"/>
    </row>
    <row r="794" spans="1:7" ht="20.100000000000001" customHeight="1">
      <c r="A794" s="141"/>
      <c r="B794" s="141"/>
      <c r="C794" s="141"/>
      <c r="D794" s="142"/>
      <c r="E794" s="141"/>
      <c r="F794" s="141"/>
      <c r="G794" s="141"/>
    </row>
    <row r="795" spans="1:7" ht="20.100000000000001" customHeight="1">
      <c r="A795" s="141"/>
      <c r="B795" s="141"/>
      <c r="C795" s="141"/>
      <c r="D795" s="142"/>
      <c r="E795" s="141"/>
      <c r="F795" s="141"/>
      <c r="G795" s="141"/>
    </row>
    <row r="796" spans="1:7" ht="20.100000000000001" customHeight="1">
      <c r="A796" s="141"/>
      <c r="B796" s="141"/>
      <c r="C796" s="141"/>
      <c r="D796" s="142"/>
      <c r="E796" s="141"/>
      <c r="F796" s="141"/>
      <c r="G796" s="141"/>
    </row>
    <row r="797" spans="1:7" ht="20.100000000000001" customHeight="1">
      <c r="A797" s="141"/>
      <c r="B797" s="141"/>
      <c r="C797" s="141"/>
      <c r="D797" s="142"/>
      <c r="E797" s="141"/>
      <c r="F797" s="141"/>
      <c r="G797" s="141"/>
    </row>
    <row r="798" spans="1:7" ht="20.100000000000001" customHeight="1">
      <c r="A798" s="141"/>
      <c r="B798" s="141"/>
      <c r="C798" s="141"/>
      <c r="D798" s="142"/>
      <c r="E798" s="141"/>
      <c r="F798" s="141"/>
      <c r="G798" s="141"/>
    </row>
    <row r="799" spans="1:7" ht="20.100000000000001" customHeight="1">
      <c r="A799" s="141"/>
      <c r="B799" s="141"/>
      <c r="C799" s="141"/>
      <c r="D799" s="142"/>
      <c r="E799" s="141"/>
      <c r="F799" s="141"/>
      <c r="G799" s="141"/>
    </row>
    <row r="800" spans="1:7" ht="20.100000000000001" customHeight="1">
      <c r="A800" s="141"/>
      <c r="B800" s="141"/>
      <c r="C800" s="141"/>
      <c r="D800" s="142"/>
      <c r="E800" s="141"/>
      <c r="F800" s="141"/>
      <c r="G800" s="141"/>
    </row>
    <row r="801" spans="1:7" ht="20.100000000000001" customHeight="1">
      <c r="A801" s="141"/>
      <c r="B801" s="141"/>
      <c r="C801" s="141"/>
      <c r="D801" s="142"/>
      <c r="E801" s="141"/>
      <c r="F801" s="141"/>
      <c r="G801" s="141"/>
    </row>
    <row r="802" spans="1:7" ht="20.100000000000001" customHeight="1">
      <c r="A802" s="141"/>
      <c r="B802" s="141"/>
      <c r="C802" s="141"/>
      <c r="D802" s="142"/>
      <c r="E802" s="141"/>
      <c r="F802" s="141"/>
      <c r="G802" s="141"/>
    </row>
    <row r="803" spans="1:7" ht="20.100000000000001" customHeight="1">
      <c r="A803" s="141"/>
      <c r="B803" s="141"/>
      <c r="C803" s="141"/>
      <c r="D803" s="142"/>
      <c r="E803" s="141"/>
      <c r="F803" s="141"/>
      <c r="G803" s="141"/>
    </row>
    <row r="804" spans="1:7" ht="20.100000000000001" customHeight="1">
      <c r="A804" s="141"/>
      <c r="B804" s="141"/>
      <c r="C804" s="141"/>
      <c r="D804" s="142"/>
      <c r="E804" s="141"/>
      <c r="F804" s="141"/>
      <c r="G804" s="141"/>
    </row>
    <row r="805" spans="1:7" ht="20.100000000000001" customHeight="1">
      <c r="A805" s="141"/>
      <c r="B805" s="141"/>
      <c r="C805" s="141"/>
      <c r="D805" s="142"/>
      <c r="E805" s="141"/>
      <c r="F805" s="141"/>
      <c r="G805" s="141"/>
    </row>
    <row r="806" spans="1:7" ht="20.100000000000001" customHeight="1">
      <c r="A806" s="141"/>
      <c r="B806" s="141"/>
      <c r="C806" s="141"/>
      <c r="D806" s="142"/>
      <c r="E806" s="141"/>
      <c r="F806" s="141"/>
      <c r="G806" s="141"/>
    </row>
    <row r="807" spans="1:7" ht="20.100000000000001" customHeight="1">
      <c r="A807" s="141"/>
      <c r="B807" s="141"/>
      <c r="C807" s="141"/>
      <c r="D807" s="142"/>
      <c r="E807" s="141"/>
      <c r="F807" s="141"/>
      <c r="G807" s="141"/>
    </row>
    <row r="808" spans="1:7" ht="20.100000000000001" customHeight="1">
      <c r="A808" s="141"/>
      <c r="B808" s="141"/>
      <c r="C808" s="141"/>
      <c r="D808" s="142"/>
      <c r="E808" s="141"/>
      <c r="F808" s="141"/>
      <c r="G808" s="141"/>
    </row>
    <row r="809" spans="1:7" ht="20.100000000000001" customHeight="1">
      <c r="A809" s="141"/>
      <c r="B809" s="141"/>
      <c r="C809" s="141"/>
      <c r="D809" s="142"/>
      <c r="E809" s="141"/>
      <c r="F809" s="141"/>
      <c r="G809" s="141"/>
    </row>
    <row r="810" spans="1:7" ht="20.100000000000001" customHeight="1">
      <c r="A810" s="141"/>
      <c r="B810" s="141"/>
      <c r="C810" s="141"/>
      <c r="D810" s="142"/>
      <c r="E810" s="141"/>
      <c r="F810" s="141"/>
      <c r="G810" s="141"/>
    </row>
    <row r="811" spans="1:7" ht="20.100000000000001" customHeight="1">
      <c r="A811" s="141"/>
      <c r="B811" s="141"/>
      <c r="C811" s="141"/>
      <c r="D811" s="142"/>
      <c r="E811" s="141"/>
      <c r="F811" s="141"/>
      <c r="G811" s="141"/>
    </row>
    <row r="812" spans="1:7" ht="20.100000000000001" customHeight="1">
      <c r="A812" s="141"/>
      <c r="B812" s="141"/>
      <c r="C812" s="141"/>
      <c r="D812" s="142"/>
      <c r="E812" s="141"/>
      <c r="F812" s="141"/>
      <c r="G812" s="141"/>
    </row>
    <row r="813" spans="1:7" ht="20.100000000000001" customHeight="1">
      <c r="A813" s="141"/>
      <c r="B813" s="141"/>
      <c r="C813" s="141"/>
      <c r="D813" s="142"/>
      <c r="E813" s="141"/>
      <c r="F813" s="141"/>
      <c r="G813" s="141"/>
    </row>
    <row r="814" spans="1:7" ht="20.100000000000001" customHeight="1">
      <c r="A814" s="141"/>
      <c r="B814" s="141"/>
      <c r="C814" s="141"/>
      <c r="D814" s="142"/>
      <c r="E814" s="141"/>
      <c r="F814" s="141"/>
      <c r="G814" s="141"/>
    </row>
    <row r="815" spans="1:7" ht="20.100000000000001" customHeight="1">
      <c r="A815" s="141"/>
      <c r="B815" s="141"/>
      <c r="C815" s="141"/>
      <c r="D815" s="142"/>
      <c r="E815" s="141"/>
      <c r="F815" s="141"/>
      <c r="G815" s="141"/>
    </row>
    <row r="816" spans="1:7" ht="20.100000000000001" customHeight="1">
      <c r="A816" s="141"/>
      <c r="B816" s="141"/>
      <c r="C816" s="141"/>
      <c r="D816" s="142"/>
      <c r="E816" s="141"/>
      <c r="F816" s="141"/>
      <c r="G816" s="141"/>
    </row>
    <row r="817" spans="1:7" ht="20.100000000000001" customHeight="1">
      <c r="A817" s="141"/>
      <c r="B817" s="141"/>
      <c r="C817" s="141"/>
      <c r="D817" s="142"/>
      <c r="E817" s="141"/>
      <c r="F817" s="141"/>
      <c r="G817" s="141"/>
    </row>
    <row r="818" spans="1:7" ht="20.100000000000001" customHeight="1">
      <c r="A818" s="141"/>
      <c r="B818" s="141"/>
      <c r="C818" s="141"/>
      <c r="D818" s="142"/>
      <c r="E818" s="141"/>
      <c r="F818" s="141"/>
      <c r="G818" s="141"/>
    </row>
    <row r="819" spans="1:7" ht="20.100000000000001" customHeight="1">
      <c r="A819" s="141"/>
      <c r="B819" s="141"/>
      <c r="C819" s="141"/>
      <c r="D819" s="142"/>
      <c r="E819" s="141"/>
      <c r="F819" s="141"/>
      <c r="G819" s="141"/>
    </row>
    <row r="820" spans="1:7" ht="20.100000000000001" customHeight="1">
      <c r="A820" s="141"/>
      <c r="B820" s="141"/>
      <c r="C820" s="141"/>
      <c r="D820" s="142"/>
      <c r="E820" s="141"/>
      <c r="F820" s="141"/>
      <c r="G820" s="141"/>
    </row>
    <row r="821" spans="1:7" ht="20.100000000000001" customHeight="1">
      <c r="A821" s="141"/>
      <c r="B821" s="141"/>
      <c r="C821" s="141"/>
      <c r="D821" s="142"/>
      <c r="E821" s="141"/>
      <c r="F821" s="141"/>
      <c r="G821" s="141"/>
    </row>
    <row r="822" spans="1:7" ht="20.100000000000001" customHeight="1">
      <c r="A822" s="141"/>
      <c r="B822" s="141"/>
      <c r="C822" s="141"/>
      <c r="D822" s="142"/>
      <c r="E822" s="141"/>
      <c r="F822" s="141"/>
      <c r="G822" s="141"/>
    </row>
    <row r="823" spans="1:7" ht="20.100000000000001" customHeight="1">
      <c r="A823" s="141"/>
      <c r="B823" s="141"/>
      <c r="C823" s="141"/>
      <c r="D823" s="142"/>
      <c r="E823" s="141"/>
      <c r="F823" s="141"/>
      <c r="G823" s="141"/>
    </row>
    <row r="824" spans="1:7" ht="20.100000000000001" customHeight="1">
      <c r="A824" s="141"/>
      <c r="B824" s="141"/>
      <c r="C824" s="141"/>
      <c r="D824" s="142"/>
      <c r="E824" s="141"/>
      <c r="F824" s="141"/>
      <c r="G824" s="141"/>
    </row>
    <row r="825" spans="1:7" ht="20.100000000000001" customHeight="1">
      <c r="A825" s="141"/>
      <c r="B825" s="141"/>
      <c r="C825" s="141"/>
      <c r="D825" s="142"/>
      <c r="E825" s="141"/>
      <c r="F825" s="141"/>
      <c r="G825" s="141"/>
    </row>
    <row r="826" spans="1:7" ht="20.100000000000001" customHeight="1">
      <c r="A826" s="141"/>
      <c r="B826" s="141"/>
      <c r="C826" s="141"/>
      <c r="D826" s="142"/>
      <c r="E826" s="141"/>
      <c r="F826" s="141"/>
      <c r="G826" s="141"/>
    </row>
    <row r="827" spans="1:7" ht="20.100000000000001" customHeight="1">
      <c r="A827" s="141"/>
      <c r="B827" s="141"/>
      <c r="C827" s="141"/>
      <c r="D827" s="142"/>
      <c r="E827" s="141"/>
      <c r="F827" s="141"/>
      <c r="G827" s="141"/>
    </row>
    <row r="828" spans="1:7" ht="20.100000000000001" customHeight="1">
      <c r="A828" s="141"/>
      <c r="B828" s="141"/>
      <c r="C828" s="141"/>
      <c r="D828" s="142"/>
      <c r="E828" s="141"/>
      <c r="F828" s="141"/>
      <c r="G828" s="141"/>
    </row>
    <row r="829" spans="1:7" ht="20.100000000000001" customHeight="1">
      <c r="A829" s="141"/>
      <c r="B829" s="141"/>
      <c r="C829" s="141"/>
      <c r="D829" s="142"/>
      <c r="E829" s="141"/>
      <c r="F829" s="141"/>
      <c r="G829" s="141"/>
    </row>
    <row r="830" spans="1:7" ht="20.100000000000001" customHeight="1">
      <c r="A830" s="141"/>
      <c r="B830" s="141"/>
      <c r="C830" s="141"/>
      <c r="D830" s="142"/>
      <c r="E830" s="141"/>
      <c r="F830" s="141"/>
      <c r="G830" s="141"/>
    </row>
    <row r="831" spans="1:7" ht="20.100000000000001" customHeight="1">
      <c r="A831" s="141"/>
      <c r="B831" s="141"/>
      <c r="C831" s="141"/>
      <c r="D831" s="142"/>
      <c r="E831" s="141"/>
      <c r="F831" s="141"/>
      <c r="G831" s="141"/>
    </row>
    <row r="832" spans="1:7" ht="20.100000000000001" customHeight="1">
      <c r="A832" s="141"/>
      <c r="B832" s="141"/>
      <c r="C832" s="141"/>
      <c r="D832" s="142"/>
      <c r="E832" s="141"/>
      <c r="F832" s="141"/>
      <c r="G832" s="141"/>
    </row>
    <row r="833" spans="1:7" ht="20.100000000000001" customHeight="1">
      <c r="A833" s="141"/>
      <c r="B833" s="141"/>
      <c r="C833" s="141"/>
      <c r="D833" s="142"/>
      <c r="E833" s="141"/>
      <c r="F833" s="141"/>
      <c r="G833" s="141"/>
    </row>
    <row r="834" spans="1:7" ht="20.100000000000001" customHeight="1">
      <c r="A834" s="141"/>
      <c r="B834" s="141"/>
      <c r="C834" s="141"/>
      <c r="D834" s="142"/>
      <c r="E834" s="141"/>
      <c r="F834" s="141"/>
      <c r="G834" s="141"/>
    </row>
    <row r="835" spans="1:7" ht="20.100000000000001" customHeight="1">
      <c r="A835" s="141"/>
      <c r="B835" s="141"/>
      <c r="C835" s="141"/>
      <c r="D835" s="142"/>
      <c r="E835" s="141"/>
      <c r="F835" s="141"/>
      <c r="G835" s="141"/>
    </row>
    <row r="836" spans="1:7" ht="20.100000000000001" customHeight="1">
      <c r="A836" s="141"/>
      <c r="B836" s="141"/>
      <c r="C836" s="141"/>
      <c r="D836" s="142"/>
      <c r="E836" s="141"/>
      <c r="F836" s="141"/>
      <c r="G836" s="141"/>
    </row>
    <row r="837" spans="1:7" ht="20.100000000000001" customHeight="1">
      <c r="A837" s="141"/>
      <c r="B837" s="141"/>
      <c r="C837" s="141"/>
      <c r="D837" s="142"/>
      <c r="E837" s="141"/>
      <c r="F837" s="141"/>
      <c r="G837" s="141"/>
    </row>
    <row r="838" spans="1:7" ht="20.100000000000001" customHeight="1">
      <c r="A838" s="141"/>
      <c r="B838" s="141"/>
      <c r="C838" s="141"/>
      <c r="D838" s="142"/>
      <c r="E838" s="141"/>
      <c r="F838" s="141"/>
      <c r="G838" s="141"/>
    </row>
    <row r="839" spans="1:7" ht="20.100000000000001" customHeight="1">
      <c r="A839" s="141"/>
      <c r="B839" s="141"/>
      <c r="C839" s="141"/>
      <c r="D839" s="142"/>
      <c r="E839" s="141"/>
      <c r="F839" s="141"/>
      <c r="G839" s="141"/>
    </row>
    <row r="840" spans="1:7" ht="20.100000000000001" customHeight="1">
      <c r="A840" s="141"/>
      <c r="B840" s="141"/>
      <c r="C840" s="141"/>
      <c r="D840" s="142"/>
      <c r="E840" s="141"/>
      <c r="F840" s="141"/>
      <c r="G840" s="141"/>
    </row>
    <row r="841" spans="1:7" ht="20.100000000000001" customHeight="1">
      <c r="A841" s="141"/>
      <c r="B841" s="141"/>
      <c r="C841" s="141"/>
      <c r="D841" s="142"/>
      <c r="E841" s="141"/>
      <c r="F841" s="141"/>
      <c r="G841" s="141"/>
    </row>
    <row r="842" spans="1:7" ht="20.100000000000001" customHeight="1">
      <c r="A842" s="141"/>
      <c r="B842" s="141"/>
      <c r="C842" s="141"/>
      <c r="D842" s="142"/>
      <c r="E842" s="141"/>
      <c r="F842" s="141"/>
      <c r="G842" s="141"/>
    </row>
    <row r="843" spans="1:7" ht="20.100000000000001" customHeight="1">
      <c r="A843" s="141"/>
      <c r="B843" s="141"/>
      <c r="C843" s="141"/>
      <c r="D843" s="142"/>
      <c r="E843" s="141"/>
      <c r="F843" s="141"/>
      <c r="G843" s="141"/>
    </row>
    <row r="844" spans="1:7" ht="20.100000000000001" customHeight="1">
      <c r="A844" s="141"/>
      <c r="B844" s="141"/>
      <c r="C844" s="141"/>
      <c r="D844" s="142"/>
      <c r="E844" s="141"/>
      <c r="F844" s="141"/>
      <c r="G844" s="141"/>
    </row>
    <row r="845" spans="1:7" ht="20.100000000000001" customHeight="1">
      <c r="A845" s="141"/>
      <c r="B845" s="141"/>
      <c r="C845" s="141"/>
      <c r="D845" s="142"/>
      <c r="E845" s="141"/>
      <c r="F845" s="141"/>
      <c r="G845" s="141"/>
    </row>
    <row r="846" spans="1:7" ht="20.100000000000001" customHeight="1">
      <c r="A846" s="141"/>
      <c r="B846" s="141"/>
      <c r="C846" s="141"/>
      <c r="D846" s="142"/>
      <c r="E846" s="141"/>
      <c r="F846" s="141"/>
      <c r="G846" s="141"/>
    </row>
    <row r="847" spans="1:7" ht="20.100000000000001" customHeight="1">
      <c r="A847" s="141"/>
      <c r="B847" s="141"/>
      <c r="C847" s="141"/>
      <c r="D847" s="142"/>
      <c r="E847" s="141"/>
      <c r="F847" s="141"/>
      <c r="G847" s="141"/>
    </row>
    <row r="848" spans="1:7" ht="20.100000000000001" customHeight="1">
      <c r="A848" s="141"/>
      <c r="B848" s="141"/>
      <c r="C848" s="141"/>
      <c r="D848" s="142"/>
      <c r="E848" s="141"/>
      <c r="F848" s="141"/>
      <c r="G848" s="141"/>
    </row>
    <row r="849" spans="1:7" ht="20.100000000000001" customHeight="1">
      <c r="A849" s="141"/>
      <c r="B849" s="141"/>
      <c r="C849" s="141"/>
      <c r="D849" s="142"/>
      <c r="E849" s="141"/>
      <c r="F849" s="141"/>
      <c r="G849" s="141"/>
    </row>
    <row r="850" spans="1:7" ht="20.100000000000001" customHeight="1">
      <c r="A850" s="141"/>
      <c r="B850" s="141"/>
      <c r="C850" s="141"/>
      <c r="D850" s="142"/>
      <c r="E850" s="141"/>
      <c r="F850" s="141"/>
      <c r="G850" s="141"/>
    </row>
    <row r="851" spans="1:7" ht="20.100000000000001" customHeight="1">
      <c r="A851" s="141"/>
      <c r="B851" s="141"/>
      <c r="C851" s="141"/>
      <c r="D851" s="142"/>
      <c r="E851" s="141"/>
      <c r="F851" s="141"/>
      <c r="G851" s="141"/>
    </row>
    <row r="852" spans="1:7" ht="20.100000000000001" customHeight="1">
      <c r="A852" s="141"/>
      <c r="B852" s="141"/>
      <c r="C852" s="141"/>
      <c r="D852" s="142"/>
      <c r="E852" s="141"/>
      <c r="F852" s="141"/>
      <c r="G852" s="141"/>
    </row>
    <row r="853" spans="1:7" ht="20.100000000000001" customHeight="1">
      <c r="A853" s="141"/>
      <c r="B853" s="141"/>
      <c r="C853" s="141"/>
      <c r="D853" s="142"/>
      <c r="E853" s="141"/>
      <c r="F853" s="141"/>
      <c r="G853" s="141"/>
    </row>
    <row r="854" spans="1:7" ht="20.100000000000001" customHeight="1">
      <c r="A854" s="141"/>
      <c r="B854" s="141"/>
      <c r="C854" s="141"/>
      <c r="D854" s="142"/>
      <c r="E854" s="141"/>
      <c r="F854" s="141"/>
      <c r="G854" s="141"/>
    </row>
    <row r="855" spans="1:7" ht="20.100000000000001" customHeight="1">
      <c r="A855" s="141"/>
      <c r="B855" s="141"/>
      <c r="C855" s="141"/>
      <c r="D855" s="142"/>
      <c r="E855" s="141"/>
      <c r="F855" s="141"/>
      <c r="G855" s="141"/>
    </row>
    <row r="856" spans="1:7" ht="20.100000000000001" customHeight="1">
      <c r="A856" s="141"/>
      <c r="B856" s="141"/>
      <c r="C856" s="141"/>
      <c r="D856" s="142"/>
      <c r="E856" s="141"/>
      <c r="F856" s="141"/>
      <c r="G856" s="141"/>
    </row>
    <row r="857" spans="1:7" ht="20.100000000000001" customHeight="1">
      <c r="A857" s="141"/>
      <c r="B857" s="141"/>
      <c r="C857" s="141"/>
      <c r="D857" s="142"/>
      <c r="E857" s="141"/>
      <c r="F857" s="141"/>
      <c r="G857" s="141"/>
    </row>
    <row r="858" spans="1:7" ht="20.100000000000001" customHeight="1">
      <c r="A858" s="141"/>
      <c r="B858" s="141"/>
      <c r="C858" s="141"/>
      <c r="D858" s="142"/>
      <c r="E858" s="141"/>
      <c r="F858" s="141"/>
      <c r="G858" s="141"/>
    </row>
    <row r="859" spans="1:7" ht="20.100000000000001" customHeight="1">
      <c r="A859" s="141"/>
      <c r="B859" s="141"/>
      <c r="C859" s="141"/>
      <c r="D859" s="142"/>
      <c r="E859" s="141"/>
      <c r="F859" s="141"/>
      <c r="G859" s="141"/>
    </row>
    <row r="860" spans="1:7" ht="20.100000000000001" customHeight="1">
      <c r="A860" s="141"/>
      <c r="B860" s="141"/>
      <c r="C860" s="141"/>
      <c r="D860" s="142"/>
      <c r="E860" s="141"/>
      <c r="F860" s="141"/>
      <c r="G860" s="141"/>
    </row>
    <row r="861" spans="1:7" ht="20.100000000000001" customHeight="1">
      <c r="A861" s="141"/>
      <c r="B861" s="141"/>
      <c r="C861" s="141"/>
      <c r="D861" s="142"/>
      <c r="E861" s="141"/>
      <c r="F861" s="141"/>
      <c r="G861" s="141"/>
    </row>
    <row r="862" spans="1:7" ht="20.100000000000001" customHeight="1">
      <c r="A862" s="141"/>
      <c r="B862" s="141"/>
      <c r="C862" s="141"/>
      <c r="D862" s="142"/>
      <c r="E862" s="141"/>
      <c r="F862" s="141"/>
      <c r="G862" s="141"/>
    </row>
    <row r="863" spans="1:7" ht="20.100000000000001" customHeight="1">
      <c r="A863" s="141"/>
      <c r="B863" s="141"/>
      <c r="C863" s="141"/>
      <c r="D863" s="142"/>
      <c r="E863" s="141"/>
      <c r="F863" s="141"/>
      <c r="G863" s="141"/>
    </row>
    <row r="864" spans="1:7" ht="20.100000000000001" customHeight="1">
      <c r="A864" s="141"/>
      <c r="B864" s="141"/>
      <c r="C864" s="141"/>
      <c r="D864" s="142"/>
      <c r="E864" s="141"/>
      <c r="F864" s="141"/>
      <c r="G864" s="141"/>
    </row>
    <row r="865" spans="1:7" ht="20.100000000000001" customHeight="1">
      <c r="A865" s="141"/>
      <c r="B865" s="141"/>
      <c r="C865" s="141"/>
      <c r="D865" s="142"/>
      <c r="E865" s="141"/>
      <c r="F865" s="141"/>
      <c r="G865" s="141"/>
    </row>
    <row r="866" spans="1:7" ht="20.100000000000001" customHeight="1">
      <c r="A866" s="141"/>
      <c r="B866" s="141"/>
      <c r="C866" s="141"/>
      <c r="D866" s="142"/>
      <c r="E866" s="141"/>
      <c r="F866" s="141"/>
      <c r="G866" s="141"/>
    </row>
    <row r="867" spans="1:7" ht="20.100000000000001" customHeight="1">
      <c r="A867" s="141"/>
      <c r="B867" s="141"/>
      <c r="C867" s="141"/>
      <c r="D867" s="142"/>
      <c r="E867" s="141"/>
      <c r="F867" s="141"/>
      <c r="G867" s="141"/>
    </row>
    <row r="868" spans="1:7" ht="20.100000000000001" customHeight="1">
      <c r="A868" s="141"/>
      <c r="B868" s="141"/>
      <c r="C868" s="141"/>
      <c r="D868" s="142"/>
      <c r="E868" s="141"/>
      <c r="F868" s="141"/>
      <c r="G868" s="141"/>
    </row>
    <row r="869" spans="1:7" ht="20.100000000000001" customHeight="1">
      <c r="A869" s="141"/>
      <c r="B869" s="141"/>
      <c r="C869" s="141"/>
      <c r="D869" s="142"/>
      <c r="E869" s="141"/>
      <c r="F869" s="141"/>
      <c r="G869" s="141"/>
    </row>
    <row r="870" spans="1:7" ht="20.100000000000001" customHeight="1">
      <c r="A870" s="141"/>
      <c r="B870" s="141"/>
      <c r="C870" s="141"/>
      <c r="D870" s="142"/>
      <c r="E870" s="141"/>
      <c r="F870" s="141"/>
      <c r="G870" s="141"/>
    </row>
    <row r="871" spans="1:7" ht="20.100000000000001" customHeight="1">
      <c r="A871" s="141"/>
      <c r="B871" s="141"/>
      <c r="C871" s="141"/>
      <c r="D871" s="142"/>
      <c r="E871" s="141"/>
      <c r="F871" s="141"/>
      <c r="G871" s="141"/>
    </row>
    <row r="872" spans="1:7" ht="20.100000000000001" customHeight="1">
      <c r="A872" s="141"/>
      <c r="B872" s="141"/>
      <c r="C872" s="141"/>
      <c r="D872" s="142"/>
      <c r="E872" s="141"/>
      <c r="F872" s="141"/>
      <c r="G872" s="141"/>
    </row>
    <row r="873" spans="1:7" ht="20.100000000000001" customHeight="1">
      <c r="A873" s="141"/>
      <c r="B873" s="141"/>
      <c r="C873" s="141"/>
      <c r="D873" s="142"/>
      <c r="E873" s="141"/>
      <c r="F873" s="141"/>
      <c r="G873" s="141"/>
    </row>
    <row r="874" spans="1:7" ht="20.100000000000001" customHeight="1">
      <c r="A874" s="141"/>
      <c r="B874" s="141"/>
      <c r="C874" s="141"/>
      <c r="D874" s="142"/>
      <c r="E874" s="141"/>
      <c r="F874" s="141"/>
      <c r="G874" s="141"/>
    </row>
    <row r="875" spans="1:7" ht="20.100000000000001" customHeight="1">
      <c r="A875" s="141"/>
      <c r="B875" s="141"/>
      <c r="C875" s="141"/>
      <c r="D875" s="142"/>
      <c r="E875" s="141"/>
      <c r="F875" s="141"/>
      <c r="G875" s="141"/>
    </row>
    <row r="876" spans="1:7" ht="20.100000000000001" customHeight="1">
      <c r="A876" s="141"/>
      <c r="B876" s="141"/>
      <c r="C876" s="141"/>
      <c r="D876" s="142"/>
      <c r="E876" s="141"/>
      <c r="F876" s="141"/>
      <c r="G876" s="141"/>
    </row>
    <row r="877" spans="1:7" ht="20.100000000000001" customHeight="1">
      <c r="A877" s="141"/>
      <c r="B877" s="141"/>
      <c r="C877" s="141"/>
      <c r="D877" s="142"/>
      <c r="E877" s="141"/>
      <c r="F877" s="141"/>
      <c r="G877" s="141"/>
    </row>
    <row r="878" spans="1:7" ht="20.100000000000001" customHeight="1">
      <c r="A878" s="141"/>
      <c r="B878" s="141"/>
      <c r="C878" s="141"/>
      <c r="D878" s="142"/>
      <c r="E878" s="141"/>
      <c r="F878" s="141"/>
      <c r="G878" s="141"/>
    </row>
    <row r="879" spans="1:7" ht="20.100000000000001" customHeight="1">
      <c r="A879" s="141"/>
      <c r="B879" s="141"/>
      <c r="C879" s="141"/>
      <c r="D879" s="142"/>
      <c r="E879" s="141"/>
      <c r="F879" s="141"/>
      <c r="G879" s="141"/>
    </row>
    <row r="880" spans="1:7" ht="20.100000000000001" customHeight="1">
      <c r="A880" s="141"/>
      <c r="B880" s="141"/>
      <c r="C880" s="141"/>
      <c r="D880" s="142"/>
      <c r="E880" s="141"/>
      <c r="F880" s="141"/>
      <c r="G880" s="141"/>
    </row>
  </sheetData>
  <autoFilter ref="A2:G26" xr:uid="{00000000-0009-0000-0000-000003000000}">
    <filterColumn colId="1">
      <filters>
        <filter val="BIBLIA"/>
        <filter val="CONOCIMIENTO BIBLICO"/>
        <filter val="DENOMINACIONAL"/>
        <filter val="EDUCACION Y FAMILIA"/>
        <filter val="VIDA ESPIRITUAL"/>
      </filters>
    </filterColumn>
    <sortState xmlns:xlrd2="http://schemas.microsoft.com/office/spreadsheetml/2017/richdata2" ref="A3:G26">
      <sortCondition ref="B2:B26"/>
    </sortState>
  </autoFilter>
  <pageMargins left="0.23622047244094491" right="0.23622047244094491" top="0.74803149606299213" bottom="0.74803149606299213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75"/>
  <sheetViews>
    <sheetView showGridLines="0" zoomScale="80" zoomScaleNormal="80" workbookViewId="0">
      <selection activeCell="D44" sqref="D44"/>
    </sheetView>
  </sheetViews>
  <sheetFormatPr baseColWidth="10" defaultColWidth="14.44140625" defaultRowHeight="20.100000000000001" customHeight="1"/>
  <cols>
    <col min="1" max="1" width="1.6640625" style="151" customWidth="1"/>
    <col min="2" max="2" width="14.6640625" style="151" customWidth="1"/>
    <col min="3" max="3" width="24.6640625" style="165" customWidth="1"/>
    <col min="4" max="4" width="85.6640625" style="151" customWidth="1"/>
    <col min="5" max="6" width="14.6640625" style="166" customWidth="1"/>
    <col min="7" max="7" width="1.6640625" style="151" customWidth="1"/>
    <col min="8" max="16384" width="14.44140625" style="151"/>
  </cols>
  <sheetData>
    <row r="1" spans="2:6" ht="25.2">
      <c r="B1" s="183" t="s">
        <v>122</v>
      </c>
      <c r="C1" s="183"/>
      <c r="D1" s="183"/>
      <c r="E1" s="183"/>
      <c r="F1" s="183"/>
    </row>
    <row r="2" spans="2:6" ht="20.100000000000001" customHeight="1">
      <c r="B2" s="184" t="s">
        <v>155</v>
      </c>
      <c r="C2" s="184"/>
      <c r="D2" s="184"/>
      <c r="E2" s="184"/>
      <c r="F2" s="184"/>
    </row>
    <row r="4" spans="2:6" ht="20.100000000000001" customHeight="1">
      <c r="B4" s="152"/>
      <c r="C4" s="153"/>
      <c r="D4" s="152"/>
      <c r="E4" s="154"/>
      <c r="F4" s="155"/>
    </row>
    <row r="5" spans="2:6" ht="39.9" customHeight="1">
      <c r="B5" s="156" t="s">
        <v>116</v>
      </c>
      <c r="C5" s="156" t="s">
        <v>12</v>
      </c>
      <c r="D5" s="156" t="s">
        <v>11</v>
      </c>
      <c r="E5" s="157" t="s">
        <v>21</v>
      </c>
      <c r="F5" s="158" t="s">
        <v>22</v>
      </c>
    </row>
    <row r="6" spans="2:6" ht="20.100000000000001" hidden="1" customHeight="1">
      <c r="B6" s="159">
        <v>7795</v>
      </c>
      <c r="C6" s="160" t="s">
        <v>119</v>
      </c>
      <c r="D6" s="161" t="s">
        <v>101</v>
      </c>
      <c r="E6" s="162">
        <v>7590</v>
      </c>
      <c r="F6" s="163">
        <v>26</v>
      </c>
    </row>
    <row r="7" spans="2:6" ht="20.100000000000001" hidden="1" customHeight="1">
      <c r="B7" s="159">
        <v>9057</v>
      </c>
      <c r="C7" s="160" t="s">
        <v>117</v>
      </c>
      <c r="D7" s="161" t="s">
        <v>83</v>
      </c>
      <c r="E7" s="162">
        <v>9717</v>
      </c>
      <c r="F7" s="163">
        <v>230</v>
      </c>
    </row>
    <row r="8" spans="2:6" ht="20.100000000000001" hidden="1" customHeight="1">
      <c r="B8" s="159">
        <v>8133</v>
      </c>
      <c r="C8" s="160" t="s">
        <v>28</v>
      </c>
      <c r="D8" s="161" t="s">
        <v>85</v>
      </c>
      <c r="E8" s="162">
        <v>44</v>
      </c>
      <c r="F8" s="163">
        <v>23</v>
      </c>
    </row>
    <row r="9" spans="2:6" ht="20.100000000000001" hidden="1" customHeight="1">
      <c r="B9" s="159">
        <v>8602</v>
      </c>
      <c r="C9" s="160" t="s">
        <v>28</v>
      </c>
      <c r="D9" s="161" t="s">
        <v>86</v>
      </c>
      <c r="E9" s="162">
        <v>9298</v>
      </c>
      <c r="F9" s="163">
        <v>32</v>
      </c>
    </row>
    <row r="10" spans="2:6" ht="20.100000000000001" hidden="1" customHeight="1">
      <c r="B10" s="159">
        <v>10380</v>
      </c>
      <c r="C10" s="160" t="s">
        <v>121</v>
      </c>
      <c r="D10" s="161" t="s">
        <v>111</v>
      </c>
      <c r="E10" s="162">
        <v>10002</v>
      </c>
      <c r="F10" s="163">
        <v>52</v>
      </c>
    </row>
    <row r="11" spans="2:6" ht="20.100000000000001" hidden="1" customHeight="1">
      <c r="B11" s="159">
        <v>10213</v>
      </c>
      <c r="C11" s="160" t="s">
        <v>119</v>
      </c>
      <c r="D11" s="161" t="s">
        <v>102</v>
      </c>
      <c r="E11" s="162">
        <v>10275</v>
      </c>
      <c r="F11" s="163">
        <v>30</v>
      </c>
    </row>
    <row r="12" spans="2:6" ht="20.100000000000001" hidden="1" customHeight="1">
      <c r="B12" s="159">
        <v>8100</v>
      </c>
      <c r="C12" s="160" t="s">
        <v>28</v>
      </c>
      <c r="D12" s="161" t="s">
        <v>84</v>
      </c>
      <c r="E12" s="162">
        <v>8366</v>
      </c>
      <c r="F12" s="163">
        <v>48</v>
      </c>
    </row>
    <row r="13" spans="2:6" ht="20.100000000000001" hidden="1" customHeight="1">
      <c r="B13" s="159">
        <v>7405</v>
      </c>
      <c r="C13" s="160" t="s">
        <v>28</v>
      </c>
      <c r="D13" s="161" t="s">
        <v>87</v>
      </c>
      <c r="E13" s="162">
        <v>61</v>
      </c>
      <c r="F13" s="163">
        <v>48</v>
      </c>
    </row>
    <row r="14" spans="2:6" ht="20.100000000000001" hidden="1" customHeight="1">
      <c r="B14" s="159">
        <v>8609</v>
      </c>
      <c r="C14" s="160" t="s">
        <v>28</v>
      </c>
      <c r="D14" s="161" t="s">
        <v>88</v>
      </c>
      <c r="E14" s="162">
        <v>259</v>
      </c>
      <c r="F14" s="163">
        <v>32</v>
      </c>
    </row>
    <row r="15" spans="2:6" ht="20.100000000000001" hidden="1" customHeight="1">
      <c r="B15" s="159">
        <v>5224</v>
      </c>
      <c r="C15" s="160" t="s">
        <v>28</v>
      </c>
      <c r="D15" s="161" t="s">
        <v>89</v>
      </c>
      <c r="E15" s="162">
        <v>7632</v>
      </c>
      <c r="F15" s="163">
        <v>48</v>
      </c>
    </row>
    <row r="16" spans="2:6" ht="20.100000000000001" hidden="1" customHeight="1">
      <c r="B16" s="159">
        <v>5225</v>
      </c>
      <c r="C16" s="160" t="s">
        <v>28</v>
      </c>
      <c r="D16" s="161" t="s">
        <v>90</v>
      </c>
      <c r="E16" s="162">
        <v>4821</v>
      </c>
      <c r="F16" s="163">
        <v>48</v>
      </c>
    </row>
    <row r="17" spans="2:6" ht="20.100000000000001" hidden="1" customHeight="1">
      <c r="B17" s="159">
        <v>6567</v>
      </c>
      <c r="C17" s="160" t="s">
        <v>28</v>
      </c>
      <c r="D17" s="161" t="s">
        <v>91</v>
      </c>
      <c r="E17" s="162">
        <v>4809</v>
      </c>
      <c r="F17" s="163">
        <v>32</v>
      </c>
    </row>
    <row r="18" spans="2:6" ht="20.100000000000001" hidden="1" customHeight="1">
      <c r="B18" s="159">
        <v>8099</v>
      </c>
      <c r="C18" s="160" t="s">
        <v>28</v>
      </c>
      <c r="D18" s="161" t="s">
        <v>92</v>
      </c>
      <c r="E18" s="162">
        <v>7501</v>
      </c>
      <c r="F18" s="163">
        <v>48</v>
      </c>
    </row>
    <row r="19" spans="2:6" ht="20.100000000000001" hidden="1" customHeight="1">
      <c r="B19" s="159">
        <v>298</v>
      </c>
      <c r="C19" s="160" t="s">
        <v>117</v>
      </c>
      <c r="D19" s="161" t="s">
        <v>82</v>
      </c>
      <c r="E19" s="162">
        <v>284</v>
      </c>
      <c r="F19" s="163">
        <v>70</v>
      </c>
    </row>
    <row r="20" spans="2:6" ht="20.100000000000001" hidden="1" customHeight="1">
      <c r="B20" s="159">
        <v>8615</v>
      </c>
      <c r="C20" s="160" t="s">
        <v>28</v>
      </c>
      <c r="D20" s="161" t="s">
        <v>93</v>
      </c>
      <c r="E20" s="162">
        <v>9201</v>
      </c>
      <c r="F20" s="163">
        <v>46</v>
      </c>
    </row>
    <row r="21" spans="2:6" ht="20.100000000000001" hidden="1" customHeight="1">
      <c r="B21" s="159">
        <v>7664</v>
      </c>
      <c r="C21" s="160" t="s">
        <v>119</v>
      </c>
      <c r="D21" s="161" t="s">
        <v>103</v>
      </c>
      <c r="E21" s="162">
        <v>6608</v>
      </c>
      <c r="F21" s="163">
        <v>24</v>
      </c>
    </row>
    <row r="22" spans="2:6" ht="20.100000000000001" hidden="1" customHeight="1">
      <c r="B22" s="159">
        <v>10081</v>
      </c>
      <c r="C22" s="160" t="s">
        <v>119</v>
      </c>
      <c r="D22" s="161" t="s">
        <v>104</v>
      </c>
      <c r="E22" s="162">
        <v>318</v>
      </c>
      <c r="F22" s="163">
        <v>38</v>
      </c>
    </row>
    <row r="23" spans="2:6" ht="20.100000000000001" hidden="1" customHeight="1">
      <c r="B23" s="159">
        <v>7342</v>
      </c>
      <c r="C23" s="160" t="s">
        <v>28</v>
      </c>
      <c r="D23" s="161" t="s">
        <v>94</v>
      </c>
      <c r="E23" s="162">
        <v>89</v>
      </c>
      <c r="F23" s="163">
        <v>46</v>
      </c>
    </row>
    <row r="24" spans="2:6" ht="20.100000000000001" hidden="1" customHeight="1">
      <c r="B24" s="159">
        <v>11593</v>
      </c>
      <c r="C24" s="160" t="s">
        <v>121</v>
      </c>
      <c r="D24" s="161" t="s">
        <v>112</v>
      </c>
      <c r="E24" s="162">
        <v>5443</v>
      </c>
      <c r="F24" s="163">
        <v>36</v>
      </c>
    </row>
    <row r="25" spans="2:6" ht="20.100000000000001" hidden="1" customHeight="1">
      <c r="B25" s="159">
        <v>8140</v>
      </c>
      <c r="C25" s="160" t="s">
        <v>121</v>
      </c>
      <c r="D25" s="161" t="s">
        <v>113</v>
      </c>
      <c r="E25" s="162">
        <v>7489</v>
      </c>
      <c r="F25" s="163">
        <v>22</v>
      </c>
    </row>
    <row r="26" spans="2:6" ht="20.100000000000001" hidden="1" customHeight="1">
      <c r="B26" s="159">
        <v>5579</v>
      </c>
      <c r="C26" s="160" t="s">
        <v>28</v>
      </c>
      <c r="D26" s="161" t="s">
        <v>95</v>
      </c>
      <c r="E26" s="162">
        <v>105</v>
      </c>
      <c r="F26" s="163">
        <v>48</v>
      </c>
    </row>
    <row r="27" spans="2:6" ht="20.100000000000001" hidden="1" customHeight="1">
      <c r="B27" s="159">
        <v>10033</v>
      </c>
      <c r="C27" s="160" t="s">
        <v>119</v>
      </c>
      <c r="D27" s="161" t="s">
        <v>105</v>
      </c>
      <c r="E27" s="162">
        <v>3090</v>
      </c>
      <c r="F27" s="163">
        <v>72</v>
      </c>
    </row>
    <row r="28" spans="2:6" ht="20.100000000000001" hidden="1" customHeight="1">
      <c r="B28" s="159">
        <v>8824</v>
      </c>
      <c r="C28" s="160" t="s">
        <v>120</v>
      </c>
      <c r="D28" s="161" t="s">
        <v>108</v>
      </c>
      <c r="E28" s="162">
        <v>6914</v>
      </c>
      <c r="F28" s="163">
        <v>60</v>
      </c>
    </row>
    <row r="29" spans="2:6" ht="20.100000000000001" hidden="1" customHeight="1">
      <c r="B29" s="159">
        <v>8823</v>
      </c>
      <c r="C29" s="160" t="s">
        <v>120</v>
      </c>
      <c r="D29" s="161" t="s">
        <v>109</v>
      </c>
      <c r="E29" s="162">
        <v>6913</v>
      </c>
      <c r="F29" s="163">
        <v>100</v>
      </c>
    </row>
    <row r="30" spans="2:6" ht="20.100000000000001" hidden="1" customHeight="1">
      <c r="B30" s="159">
        <v>8108</v>
      </c>
      <c r="C30" s="160" t="s">
        <v>28</v>
      </c>
      <c r="D30" s="161" t="s">
        <v>96</v>
      </c>
      <c r="E30" s="162">
        <v>113</v>
      </c>
      <c r="F30" s="163">
        <v>46</v>
      </c>
    </row>
    <row r="31" spans="2:6" ht="20.100000000000001" hidden="1" customHeight="1">
      <c r="B31" s="159">
        <v>8134</v>
      </c>
      <c r="C31" s="160" t="s">
        <v>28</v>
      </c>
      <c r="D31" s="161" t="s">
        <v>97</v>
      </c>
      <c r="E31" s="162">
        <v>114</v>
      </c>
      <c r="F31" s="163">
        <v>46</v>
      </c>
    </row>
    <row r="32" spans="2:6" ht="20.100000000000001" hidden="1" customHeight="1">
      <c r="B32" s="159">
        <v>8278</v>
      </c>
      <c r="C32" s="160" t="s">
        <v>123</v>
      </c>
      <c r="D32" s="161" t="s">
        <v>107</v>
      </c>
      <c r="E32" s="162">
        <v>1939</v>
      </c>
      <c r="F32" s="163">
        <v>30</v>
      </c>
    </row>
    <row r="33" spans="2:11" ht="20.100000000000001" hidden="1" customHeight="1">
      <c r="B33" s="159">
        <v>2883</v>
      </c>
      <c r="C33" s="160" t="s">
        <v>119</v>
      </c>
      <c r="D33" s="161" t="s">
        <v>106</v>
      </c>
      <c r="E33" s="162">
        <v>7627</v>
      </c>
      <c r="F33" s="163">
        <v>38</v>
      </c>
      <c r="H33" s="151" t="s">
        <v>124</v>
      </c>
      <c r="I33" s="151">
        <f>170+160+40</f>
        <v>370</v>
      </c>
      <c r="J33" s="151">
        <v>600</v>
      </c>
      <c r="K33" s="151">
        <f>+J33-I33</f>
        <v>230</v>
      </c>
    </row>
    <row r="34" spans="2:11" ht="20.100000000000001" hidden="1" customHeight="1">
      <c r="B34" s="159">
        <v>5037</v>
      </c>
      <c r="C34" s="160" t="s">
        <v>28</v>
      </c>
      <c r="D34" s="161" t="s">
        <v>98</v>
      </c>
      <c r="E34" s="162">
        <v>119</v>
      </c>
      <c r="F34" s="163">
        <v>48</v>
      </c>
      <c r="H34" s="151" t="s">
        <v>125</v>
      </c>
      <c r="I34" s="151">
        <f>150+50</f>
        <v>200</v>
      </c>
      <c r="J34" s="151">
        <v>600</v>
      </c>
      <c r="K34" s="151">
        <f t="shared" ref="K34:K35" si="0">+J34-I34</f>
        <v>400</v>
      </c>
    </row>
    <row r="35" spans="2:11" ht="20.100000000000001" hidden="1" customHeight="1">
      <c r="B35" s="159">
        <v>11557</v>
      </c>
      <c r="C35" s="160" t="s">
        <v>28</v>
      </c>
      <c r="D35" s="161" t="s">
        <v>99</v>
      </c>
      <c r="E35" s="162">
        <v>4277</v>
      </c>
      <c r="F35" s="163">
        <v>48</v>
      </c>
      <c r="H35" s="151" t="s">
        <v>126</v>
      </c>
      <c r="I35" s="151">
        <f>50+180+170</f>
        <v>400</v>
      </c>
      <c r="J35" s="151">
        <v>600</v>
      </c>
      <c r="K35" s="151">
        <f t="shared" si="0"/>
        <v>200</v>
      </c>
    </row>
    <row r="36" spans="2:11" ht="20.100000000000001" hidden="1" customHeight="1">
      <c r="B36" s="159">
        <v>5038</v>
      </c>
      <c r="C36" s="160" t="s">
        <v>28</v>
      </c>
      <c r="D36" s="161" t="s">
        <v>118</v>
      </c>
      <c r="E36" s="162">
        <v>124</v>
      </c>
      <c r="F36" s="163">
        <v>48</v>
      </c>
    </row>
    <row r="37" spans="2:11" ht="20.100000000000001" hidden="1" customHeight="1">
      <c r="B37" s="159">
        <v>9633</v>
      </c>
      <c r="C37" s="160" t="s">
        <v>120</v>
      </c>
      <c r="D37" s="161" t="s">
        <v>110</v>
      </c>
      <c r="E37" s="162">
        <v>9212</v>
      </c>
      <c r="F37" s="163">
        <v>30</v>
      </c>
    </row>
    <row r="38" spans="2:11" ht="20.100000000000001" hidden="1" customHeight="1">
      <c r="B38" s="159">
        <v>8109</v>
      </c>
      <c r="C38" s="160" t="s">
        <v>28</v>
      </c>
      <c r="D38" s="161" t="s">
        <v>100</v>
      </c>
      <c r="E38" s="162">
        <v>5205</v>
      </c>
      <c r="F38" s="163">
        <v>46</v>
      </c>
    </row>
    <row r="39" spans="2:11" ht="20.100000000000001" hidden="1" customHeight="1">
      <c r="B39" s="152"/>
      <c r="C39" s="153"/>
      <c r="D39" s="152"/>
      <c r="E39" s="154"/>
      <c r="F39" s="155"/>
    </row>
    <row r="40" spans="2:11" ht="20.100000000000001" customHeight="1">
      <c r="B40" s="159">
        <v>298</v>
      </c>
      <c r="C40" s="160" t="s">
        <v>117</v>
      </c>
      <c r="D40" s="161" t="s">
        <v>82</v>
      </c>
      <c r="E40" s="162">
        <v>284</v>
      </c>
      <c r="F40" s="163">
        <v>70</v>
      </c>
    </row>
    <row r="41" spans="2:11" ht="20.100000000000001" customHeight="1">
      <c r="B41" s="159">
        <v>10141</v>
      </c>
      <c r="C41" s="160" t="s">
        <v>117</v>
      </c>
      <c r="D41" s="161" t="s">
        <v>138</v>
      </c>
      <c r="E41" s="162">
        <v>9714</v>
      </c>
      <c r="F41" s="163">
        <v>180</v>
      </c>
    </row>
    <row r="42" spans="2:11" ht="20.100000000000001" customHeight="1">
      <c r="B42" s="159">
        <v>11169</v>
      </c>
      <c r="C42" s="160" t="s">
        <v>117</v>
      </c>
      <c r="D42" s="161" t="s">
        <v>139</v>
      </c>
      <c r="E42" s="162">
        <v>10493</v>
      </c>
      <c r="F42" s="163">
        <v>180</v>
      </c>
    </row>
    <row r="43" spans="2:11" ht="20.100000000000001" customHeight="1">
      <c r="B43" s="159">
        <v>11170</v>
      </c>
      <c r="C43" s="160" t="s">
        <v>117</v>
      </c>
      <c r="D43" s="161" t="s">
        <v>140</v>
      </c>
      <c r="E43" s="162">
        <v>10494</v>
      </c>
      <c r="F43" s="163">
        <v>180</v>
      </c>
    </row>
    <row r="44" spans="2:11" ht="20.100000000000001" customHeight="1">
      <c r="B44" s="159">
        <v>12502</v>
      </c>
      <c r="C44" s="160" t="s">
        <v>151</v>
      </c>
      <c r="D44" s="161" t="s">
        <v>154</v>
      </c>
      <c r="E44" s="162">
        <v>5624</v>
      </c>
      <c r="F44" s="163">
        <v>30</v>
      </c>
    </row>
    <row r="45" spans="2:11" ht="20.100000000000001" customHeight="1">
      <c r="B45" s="159">
        <v>8100</v>
      </c>
      <c r="C45" s="160" t="s">
        <v>28</v>
      </c>
      <c r="D45" s="161" t="s">
        <v>84</v>
      </c>
      <c r="E45" s="162">
        <v>8366</v>
      </c>
      <c r="F45" s="163">
        <v>49</v>
      </c>
      <c r="H45" s="168"/>
    </row>
    <row r="46" spans="2:11" ht="20.100000000000001" customHeight="1">
      <c r="B46" s="159">
        <v>10135</v>
      </c>
      <c r="C46" s="160" t="s">
        <v>28</v>
      </c>
      <c r="D46" s="161" t="s">
        <v>67</v>
      </c>
      <c r="E46" s="162">
        <v>9542</v>
      </c>
      <c r="F46" s="163">
        <v>2300</v>
      </c>
    </row>
    <row r="47" spans="2:11" ht="20.100000000000001" customHeight="1">
      <c r="B47" s="159">
        <v>8099</v>
      </c>
      <c r="C47" s="160" t="s">
        <v>28</v>
      </c>
      <c r="D47" s="161" t="s">
        <v>92</v>
      </c>
      <c r="E47" s="162">
        <v>7501</v>
      </c>
      <c r="F47" s="163">
        <v>49</v>
      </c>
    </row>
    <row r="48" spans="2:11" s="164" customFormat="1" ht="20.100000000000001" customHeight="1">
      <c r="B48" s="159">
        <v>8108</v>
      </c>
      <c r="C48" s="160" t="s">
        <v>28</v>
      </c>
      <c r="D48" s="161" t="s">
        <v>96</v>
      </c>
      <c r="E48" s="162">
        <v>113</v>
      </c>
      <c r="F48" s="163">
        <v>47</v>
      </c>
    </row>
    <row r="49" spans="2:6" ht="20.100000000000001" customHeight="1">
      <c r="B49" s="159">
        <v>8134</v>
      </c>
      <c r="C49" s="160" t="s">
        <v>28</v>
      </c>
      <c r="D49" s="161" t="s">
        <v>97</v>
      </c>
      <c r="E49" s="162">
        <v>114</v>
      </c>
      <c r="F49" s="163">
        <v>47</v>
      </c>
    </row>
    <row r="50" spans="2:6" ht="20.100000000000001" customHeight="1">
      <c r="B50" s="159">
        <v>11557</v>
      </c>
      <c r="C50" s="160" t="s">
        <v>28</v>
      </c>
      <c r="D50" s="161" t="s">
        <v>99</v>
      </c>
      <c r="E50" s="162">
        <v>4277</v>
      </c>
      <c r="F50" s="163">
        <v>47</v>
      </c>
    </row>
    <row r="51" spans="2:6" ht="20.100000000000001" customHeight="1">
      <c r="B51" s="159">
        <v>9943</v>
      </c>
      <c r="C51" s="160" t="s">
        <v>119</v>
      </c>
      <c r="D51" s="161" t="s">
        <v>133</v>
      </c>
      <c r="E51" s="162">
        <v>9910</v>
      </c>
      <c r="F51" s="163">
        <v>32</v>
      </c>
    </row>
    <row r="52" spans="2:6" ht="20.100000000000001" customHeight="1">
      <c r="B52" s="159">
        <v>12288</v>
      </c>
      <c r="C52" s="160" t="s">
        <v>152</v>
      </c>
      <c r="D52" s="161" t="s">
        <v>153</v>
      </c>
      <c r="E52" s="162">
        <v>5625</v>
      </c>
      <c r="F52" s="163">
        <v>32</v>
      </c>
    </row>
    <row r="53" spans="2:6" ht="20.100000000000001" customHeight="1">
      <c r="B53" s="152"/>
      <c r="C53" s="153"/>
      <c r="D53" s="152"/>
      <c r="E53" s="154"/>
      <c r="F53" s="155"/>
    </row>
    <row r="54" spans="2:6" ht="20.100000000000001" customHeight="1">
      <c r="B54" s="152"/>
      <c r="C54" s="153"/>
      <c r="D54" s="152"/>
      <c r="E54" s="154"/>
      <c r="F54" s="155"/>
    </row>
    <row r="55" spans="2:6" ht="20.100000000000001" customHeight="1">
      <c r="B55" s="152"/>
      <c r="C55" s="153"/>
      <c r="D55" s="152"/>
      <c r="E55" s="154"/>
      <c r="F55" s="155"/>
    </row>
    <row r="56" spans="2:6" ht="20.100000000000001" customHeight="1">
      <c r="B56" s="152"/>
      <c r="C56" s="153"/>
      <c r="D56" s="152"/>
      <c r="E56" s="154"/>
      <c r="F56" s="155"/>
    </row>
    <row r="57" spans="2:6" ht="20.100000000000001" customHeight="1">
      <c r="B57" s="152"/>
      <c r="C57" s="153"/>
      <c r="D57" s="152"/>
      <c r="E57" s="154"/>
      <c r="F57" s="155"/>
    </row>
    <row r="58" spans="2:6" ht="20.100000000000001" customHeight="1">
      <c r="B58" s="152"/>
      <c r="C58" s="153"/>
      <c r="D58" s="152"/>
      <c r="E58" s="154"/>
      <c r="F58" s="155"/>
    </row>
    <row r="59" spans="2:6" ht="20.100000000000001" customHeight="1">
      <c r="B59" s="152"/>
      <c r="C59" s="153"/>
      <c r="D59" s="152"/>
      <c r="E59" s="154"/>
      <c r="F59" s="155"/>
    </row>
    <row r="60" spans="2:6" ht="20.100000000000001" customHeight="1">
      <c r="B60" s="152"/>
      <c r="C60" s="153"/>
      <c r="D60" s="152"/>
      <c r="E60" s="154"/>
      <c r="F60" s="155"/>
    </row>
    <row r="61" spans="2:6" ht="20.100000000000001" customHeight="1">
      <c r="B61" s="152"/>
      <c r="C61" s="153"/>
      <c r="D61" s="152"/>
      <c r="E61" s="154"/>
      <c r="F61" s="155"/>
    </row>
    <row r="62" spans="2:6" ht="20.100000000000001" customHeight="1">
      <c r="B62" s="152"/>
      <c r="C62" s="153"/>
      <c r="D62" s="152"/>
      <c r="E62" s="154"/>
      <c r="F62" s="155"/>
    </row>
    <row r="63" spans="2:6" ht="20.100000000000001" customHeight="1">
      <c r="B63" s="152"/>
      <c r="C63" s="153"/>
      <c r="D63" s="152"/>
      <c r="E63" s="154"/>
      <c r="F63" s="155"/>
    </row>
    <row r="64" spans="2:6" ht="20.100000000000001" customHeight="1">
      <c r="B64" s="152"/>
      <c r="C64" s="153"/>
      <c r="D64" s="152"/>
      <c r="E64" s="154"/>
      <c r="F64" s="155"/>
    </row>
    <row r="65" spans="2:6" ht="20.100000000000001" customHeight="1">
      <c r="B65" s="152"/>
      <c r="C65" s="153"/>
      <c r="D65" s="152"/>
      <c r="E65" s="154"/>
      <c r="F65" s="155"/>
    </row>
    <row r="66" spans="2:6" ht="20.100000000000001" customHeight="1">
      <c r="B66" s="152"/>
      <c r="C66" s="153"/>
      <c r="D66" s="152"/>
      <c r="E66" s="154"/>
      <c r="F66" s="155"/>
    </row>
    <row r="67" spans="2:6" ht="20.100000000000001" customHeight="1">
      <c r="B67" s="152"/>
      <c r="C67" s="153"/>
      <c r="D67" s="152"/>
      <c r="E67" s="154"/>
      <c r="F67" s="155"/>
    </row>
    <row r="68" spans="2:6" ht="20.100000000000001" customHeight="1">
      <c r="B68" s="152"/>
      <c r="C68" s="153"/>
      <c r="D68" s="152"/>
      <c r="E68" s="154"/>
      <c r="F68" s="155"/>
    </row>
    <row r="69" spans="2:6" ht="20.100000000000001" customHeight="1">
      <c r="B69" s="152"/>
      <c r="C69" s="153"/>
      <c r="D69" s="152"/>
      <c r="E69" s="154"/>
      <c r="F69" s="155"/>
    </row>
    <row r="70" spans="2:6" ht="20.100000000000001" customHeight="1">
      <c r="B70" s="152"/>
      <c r="C70" s="153"/>
      <c r="D70" s="152"/>
      <c r="E70" s="154"/>
      <c r="F70" s="155"/>
    </row>
    <row r="71" spans="2:6" ht="20.100000000000001" customHeight="1">
      <c r="B71" s="152"/>
      <c r="C71" s="153"/>
      <c r="D71" s="152"/>
      <c r="E71" s="154"/>
      <c r="F71" s="155"/>
    </row>
    <row r="72" spans="2:6" ht="20.100000000000001" customHeight="1">
      <c r="B72" s="152"/>
      <c r="C72" s="153"/>
      <c r="D72" s="152"/>
      <c r="E72" s="154"/>
      <c r="F72" s="155"/>
    </row>
    <row r="73" spans="2:6" ht="20.100000000000001" customHeight="1">
      <c r="B73" s="152"/>
      <c r="C73" s="153"/>
      <c r="D73" s="152"/>
      <c r="E73" s="154"/>
      <c r="F73" s="155"/>
    </row>
    <row r="74" spans="2:6" ht="20.100000000000001" customHeight="1">
      <c r="B74" s="152"/>
      <c r="C74" s="153"/>
      <c r="D74" s="152"/>
      <c r="E74" s="154"/>
      <c r="F74" s="155"/>
    </row>
    <row r="75" spans="2:6" ht="20.100000000000001" customHeight="1">
      <c r="B75" s="152"/>
      <c r="C75" s="153"/>
      <c r="D75" s="152"/>
      <c r="E75" s="154"/>
      <c r="F75" s="155"/>
    </row>
    <row r="76" spans="2:6" ht="20.100000000000001" customHeight="1">
      <c r="B76" s="152"/>
      <c r="C76" s="153"/>
      <c r="D76" s="152"/>
      <c r="E76" s="154"/>
      <c r="F76" s="155"/>
    </row>
    <row r="77" spans="2:6" ht="20.100000000000001" customHeight="1">
      <c r="B77" s="152"/>
      <c r="C77" s="153"/>
      <c r="D77" s="152"/>
      <c r="E77" s="154"/>
      <c r="F77" s="155"/>
    </row>
    <row r="78" spans="2:6" ht="20.100000000000001" customHeight="1">
      <c r="B78" s="152"/>
      <c r="C78" s="153"/>
      <c r="D78" s="152"/>
      <c r="E78" s="154"/>
      <c r="F78" s="155"/>
    </row>
    <row r="79" spans="2:6" ht="20.100000000000001" customHeight="1">
      <c r="B79" s="152"/>
      <c r="C79" s="153"/>
      <c r="D79" s="152"/>
      <c r="E79" s="154"/>
      <c r="F79" s="155"/>
    </row>
    <row r="80" spans="2:6" ht="20.100000000000001" customHeight="1">
      <c r="B80" s="152"/>
      <c r="C80" s="153"/>
      <c r="D80" s="152"/>
      <c r="E80" s="154"/>
      <c r="F80" s="155"/>
    </row>
    <row r="81" spans="2:6" ht="20.100000000000001" customHeight="1">
      <c r="B81" s="152"/>
      <c r="C81" s="153"/>
      <c r="D81" s="152"/>
      <c r="E81" s="154"/>
      <c r="F81" s="155"/>
    </row>
    <row r="82" spans="2:6" ht="20.100000000000001" customHeight="1">
      <c r="B82" s="152"/>
      <c r="C82" s="153"/>
      <c r="D82" s="152"/>
      <c r="E82" s="154"/>
      <c r="F82" s="155"/>
    </row>
    <row r="83" spans="2:6" ht="20.100000000000001" customHeight="1">
      <c r="B83" s="152"/>
      <c r="C83" s="153"/>
      <c r="D83" s="152"/>
      <c r="E83" s="154"/>
      <c r="F83" s="155"/>
    </row>
    <row r="84" spans="2:6" ht="20.100000000000001" customHeight="1">
      <c r="B84" s="152"/>
      <c r="C84" s="153"/>
      <c r="D84" s="152"/>
      <c r="E84" s="154"/>
      <c r="F84" s="155"/>
    </row>
    <row r="85" spans="2:6" ht="20.100000000000001" customHeight="1">
      <c r="B85" s="152"/>
      <c r="C85" s="153"/>
      <c r="D85" s="152"/>
      <c r="E85" s="154"/>
      <c r="F85" s="155"/>
    </row>
    <row r="86" spans="2:6" ht="20.100000000000001" customHeight="1">
      <c r="B86" s="152"/>
      <c r="C86" s="153"/>
      <c r="D86" s="152"/>
      <c r="E86" s="154"/>
      <c r="F86" s="155"/>
    </row>
    <row r="87" spans="2:6" ht="20.100000000000001" customHeight="1">
      <c r="B87" s="152"/>
      <c r="C87" s="153"/>
      <c r="D87" s="152"/>
      <c r="E87" s="154"/>
      <c r="F87" s="155"/>
    </row>
    <row r="88" spans="2:6" ht="20.100000000000001" customHeight="1">
      <c r="B88" s="152"/>
      <c r="C88" s="153"/>
      <c r="D88" s="152"/>
      <c r="E88" s="154"/>
      <c r="F88" s="155"/>
    </row>
    <row r="89" spans="2:6" ht="20.100000000000001" customHeight="1">
      <c r="B89" s="152"/>
      <c r="C89" s="153"/>
      <c r="D89" s="152"/>
      <c r="E89" s="154"/>
      <c r="F89" s="155"/>
    </row>
    <row r="90" spans="2:6" ht="20.100000000000001" customHeight="1">
      <c r="B90" s="152"/>
      <c r="C90" s="153"/>
      <c r="D90" s="152"/>
      <c r="E90" s="154"/>
      <c r="F90" s="155"/>
    </row>
    <row r="91" spans="2:6" ht="20.100000000000001" customHeight="1">
      <c r="B91" s="152"/>
      <c r="C91" s="153"/>
      <c r="D91" s="152"/>
      <c r="E91" s="154"/>
      <c r="F91" s="155"/>
    </row>
    <row r="92" spans="2:6" ht="20.100000000000001" customHeight="1">
      <c r="B92" s="152"/>
      <c r="C92" s="153"/>
      <c r="D92" s="152"/>
      <c r="E92" s="154"/>
      <c r="F92" s="155"/>
    </row>
    <row r="93" spans="2:6" ht="20.100000000000001" customHeight="1">
      <c r="B93" s="152"/>
      <c r="C93" s="153"/>
      <c r="D93" s="152"/>
      <c r="E93" s="154"/>
      <c r="F93" s="155"/>
    </row>
    <row r="94" spans="2:6" ht="20.100000000000001" customHeight="1">
      <c r="B94" s="152"/>
      <c r="C94" s="153"/>
      <c r="D94" s="152"/>
      <c r="E94" s="154"/>
      <c r="F94" s="155"/>
    </row>
    <row r="95" spans="2:6" ht="20.100000000000001" customHeight="1">
      <c r="B95" s="152"/>
      <c r="C95" s="153"/>
      <c r="D95" s="152"/>
      <c r="E95" s="154"/>
      <c r="F95" s="155"/>
    </row>
    <row r="96" spans="2:6" ht="20.100000000000001" customHeight="1">
      <c r="B96" s="152"/>
      <c r="C96" s="153"/>
      <c r="D96" s="152"/>
      <c r="E96" s="154"/>
      <c r="F96" s="155"/>
    </row>
    <row r="97" spans="2:6" ht="20.100000000000001" customHeight="1">
      <c r="B97" s="152"/>
      <c r="C97" s="153"/>
      <c r="D97" s="152"/>
      <c r="E97" s="154"/>
      <c r="F97" s="155"/>
    </row>
    <row r="98" spans="2:6" ht="20.100000000000001" customHeight="1">
      <c r="B98" s="152"/>
      <c r="C98" s="153"/>
      <c r="D98" s="152"/>
      <c r="E98" s="154"/>
      <c r="F98" s="155"/>
    </row>
    <row r="99" spans="2:6" ht="20.100000000000001" customHeight="1">
      <c r="B99" s="152"/>
      <c r="C99" s="153"/>
      <c r="D99" s="152"/>
      <c r="E99" s="154"/>
      <c r="F99" s="155"/>
    </row>
    <row r="100" spans="2:6" ht="20.100000000000001" customHeight="1">
      <c r="B100" s="152"/>
      <c r="C100" s="153"/>
      <c r="D100" s="152"/>
      <c r="E100" s="154"/>
      <c r="F100" s="155"/>
    </row>
    <row r="101" spans="2:6" ht="20.100000000000001" customHeight="1">
      <c r="B101" s="152"/>
      <c r="C101" s="153"/>
      <c r="D101" s="152"/>
      <c r="E101" s="154"/>
      <c r="F101" s="155"/>
    </row>
    <row r="102" spans="2:6" ht="20.100000000000001" customHeight="1">
      <c r="B102" s="152"/>
      <c r="C102" s="153"/>
      <c r="D102" s="152"/>
      <c r="E102" s="154"/>
      <c r="F102" s="155"/>
    </row>
    <row r="103" spans="2:6" ht="20.100000000000001" customHeight="1">
      <c r="B103" s="152"/>
      <c r="C103" s="153"/>
      <c r="D103" s="152"/>
      <c r="E103" s="154"/>
      <c r="F103" s="155"/>
    </row>
    <row r="104" spans="2:6" ht="20.100000000000001" customHeight="1">
      <c r="B104" s="152"/>
      <c r="C104" s="153"/>
      <c r="D104" s="152"/>
      <c r="E104" s="154"/>
      <c r="F104" s="155"/>
    </row>
    <row r="105" spans="2:6" ht="20.100000000000001" customHeight="1">
      <c r="B105" s="152"/>
      <c r="C105" s="153"/>
      <c r="D105" s="152"/>
      <c r="E105" s="154"/>
      <c r="F105" s="155"/>
    </row>
    <row r="106" spans="2:6" ht="20.100000000000001" customHeight="1">
      <c r="B106" s="152"/>
      <c r="C106" s="153"/>
      <c r="D106" s="152"/>
      <c r="E106" s="154"/>
      <c r="F106" s="155"/>
    </row>
    <row r="107" spans="2:6" ht="20.100000000000001" customHeight="1">
      <c r="B107" s="152"/>
      <c r="C107" s="153"/>
      <c r="D107" s="152"/>
      <c r="E107" s="154"/>
      <c r="F107" s="155"/>
    </row>
    <row r="108" spans="2:6" ht="20.100000000000001" customHeight="1">
      <c r="B108" s="152"/>
      <c r="C108" s="153"/>
      <c r="D108" s="152"/>
      <c r="E108" s="154"/>
      <c r="F108" s="155"/>
    </row>
    <row r="109" spans="2:6" ht="20.100000000000001" customHeight="1">
      <c r="B109" s="152"/>
      <c r="C109" s="153"/>
      <c r="D109" s="152"/>
      <c r="E109" s="154"/>
      <c r="F109" s="155"/>
    </row>
    <row r="110" spans="2:6" ht="20.100000000000001" customHeight="1">
      <c r="B110" s="152"/>
      <c r="C110" s="153"/>
      <c r="D110" s="152"/>
      <c r="E110" s="154"/>
      <c r="F110" s="155"/>
    </row>
    <row r="111" spans="2:6" ht="20.100000000000001" customHeight="1">
      <c r="B111" s="152"/>
      <c r="C111" s="153"/>
      <c r="D111" s="152"/>
      <c r="E111" s="154"/>
      <c r="F111" s="155"/>
    </row>
    <row r="112" spans="2:6" ht="20.100000000000001" customHeight="1">
      <c r="B112" s="152"/>
      <c r="C112" s="153"/>
      <c r="D112" s="152"/>
      <c r="E112" s="154"/>
      <c r="F112" s="155"/>
    </row>
    <row r="113" spans="2:6" ht="20.100000000000001" customHeight="1">
      <c r="B113" s="152"/>
      <c r="C113" s="153"/>
      <c r="D113" s="152"/>
      <c r="E113" s="154"/>
      <c r="F113" s="155"/>
    </row>
    <row r="114" spans="2:6" ht="20.100000000000001" customHeight="1">
      <c r="B114" s="152"/>
      <c r="C114" s="153"/>
      <c r="D114" s="152"/>
      <c r="E114" s="154"/>
      <c r="F114" s="155"/>
    </row>
    <row r="115" spans="2:6" ht="20.100000000000001" customHeight="1">
      <c r="B115" s="152"/>
      <c r="C115" s="153"/>
      <c r="D115" s="152"/>
      <c r="E115" s="154"/>
      <c r="F115" s="155"/>
    </row>
    <row r="116" spans="2:6" ht="20.100000000000001" customHeight="1">
      <c r="B116" s="152"/>
      <c r="C116" s="153"/>
      <c r="D116" s="152"/>
      <c r="E116" s="154"/>
      <c r="F116" s="155"/>
    </row>
    <row r="117" spans="2:6" ht="20.100000000000001" customHeight="1">
      <c r="B117" s="152"/>
      <c r="C117" s="153"/>
      <c r="D117" s="152"/>
      <c r="E117" s="154"/>
      <c r="F117" s="155"/>
    </row>
    <row r="118" spans="2:6" ht="20.100000000000001" customHeight="1">
      <c r="B118" s="152"/>
      <c r="C118" s="153"/>
      <c r="D118" s="152"/>
      <c r="E118" s="154"/>
      <c r="F118" s="155"/>
    </row>
    <row r="119" spans="2:6" ht="20.100000000000001" customHeight="1">
      <c r="B119" s="152"/>
      <c r="C119" s="153"/>
      <c r="D119" s="152"/>
      <c r="E119" s="154"/>
      <c r="F119" s="155"/>
    </row>
    <row r="120" spans="2:6" ht="20.100000000000001" customHeight="1">
      <c r="B120" s="152"/>
      <c r="C120" s="153"/>
      <c r="D120" s="152"/>
      <c r="E120" s="154"/>
      <c r="F120" s="155"/>
    </row>
    <row r="121" spans="2:6" ht="20.100000000000001" customHeight="1">
      <c r="B121" s="152"/>
      <c r="C121" s="153"/>
      <c r="D121" s="152"/>
      <c r="E121" s="154"/>
      <c r="F121" s="155"/>
    </row>
    <row r="122" spans="2:6" ht="20.100000000000001" customHeight="1">
      <c r="B122" s="152"/>
      <c r="C122" s="153"/>
      <c r="D122" s="152"/>
      <c r="E122" s="154"/>
      <c r="F122" s="155"/>
    </row>
    <row r="123" spans="2:6" ht="20.100000000000001" customHeight="1">
      <c r="B123" s="152"/>
      <c r="C123" s="153"/>
      <c r="D123" s="152"/>
      <c r="E123" s="154"/>
      <c r="F123" s="155"/>
    </row>
    <row r="124" spans="2:6" ht="20.100000000000001" customHeight="1">
      <c r="B124" s="152"/>
      <c r="C124" s="153"/>
      <c r="D124" s="152"/>
      <c r="E124" s="154"/>
      <c r="F124" s="155"/>
    </row>
    <row r="125" spans="2:6" ht="20.100000000000001" customHeight="1">
      <c r="B125" s="152"/>
      <c r="C125" s="153"/>
      <c r="D125" s="152"/>
      <c r="E125" s="154"/>
      <c r="F125" s="155"/>
    </row>
    <row r="126" spans="2:6" ht="20.100000000000001" customHeight="1">
      <c r="B126" s="152"/>
      <c r="C126" s="153"/>
      <c r="D126" s="152"/>
      <c r="E126" s="154"/>
      <c r="F126" s="155"/>
    </row>
    <row r="127" spans="2:6" ht="20.100000000000001" customHeight="1">
      <c r="B127" s="152"/>
      <c r="C127" s="153"/>
      <c r="D127" s="152"/>
      <c r="E127" s="154"/>
      <c r="F127" s="155"/>
    </row>
    <row r="128" spans="2:6" ht="20.100000000000001" customHeight="1">
      <c r="B128" s="152"/>
      <c r="C128" s="153"/>
      <c r="D128" s="152"/>
      <c r="E128" s="154"/>
      <c r="F128" s="155"/>
    </row>
    <row r="129" spans="2:6" ht="20.100000000000001" customHeight="1">
      <c r="B129" s="152"/>
      <c r="C129" s="153"/>
      <c r="D129" s="152"/>
      <c r="E129" s="154"/>
      <c r="F129" s="155"/>
    </row>
    <row r="130" spans="2:6" ht="20.100000000000001" customHeight="1">
      <c r="B130" s="152"/>
      <c r="C130" s="153"/>
      <c r="D130" s="152"/>
      <c r="E130" s="154"/>
      <c r="F130" s="155"/>
    </row>
    <row r="131" spans="2:6" ht="20.100000000000001" customHeight="1">
      <c r="B131" s="152"/>
      <c r="C131" s="153"/>
      <c r="D131" s="152"/>
      <c r="E131" s="154"/>
      <c r="F131" s="155"/>
    </row>
    <row r="132" spans="2:6" ht="20.100000000000001" customHeight="1">
      <c r="B132" s="152"/>
      <c r="C132" s="153"/>
      <c r="D132" s="152"/>
      <c r="E132" s="154"/>
      <c r="F132" s="155"/>
    </row>
    <row r="133" spans="2:6" ht="20.100000000000001" customHeight="1">
      <c r="B133" s="152"/>
      <c r="C133" s="153"/>
      <c r="D133" s="152"/>
      <c r="E133" s="154"/>
      <c r="F133" s="155"/>
    </row>
    <row r="134" spans="2:6" ht="20.100000000000001" customHeight="1">
      <c r="B134" s="152"/>
      <c r="C134" s="153"/>
      <c r="D134" s="152"/>
      <c r="E134" s="154"/>
      <c r="F134" s="155"/>
    </row>
    <row r="135" spans="2:6" ht="20.100000000000001" customHeight="1">
      <c r="B135" s="152"/>
      <c r="C135" s="153"/>
      <c r="D135" s="152"/>
      <c r="E135" s="154"/>
      <c r="F135" s="155"/>
    </row>
    <row r="136" spans="2:6" ht="20.100000000000001" customHeight="1">
      <c r="B136" s="152"/>
      <c r="C136" s="153"/>
      <c r="D136" s="152"/>
      <c r="E136" s="154"/>
      <c r="F136" s="155"/>
    </row>
    <row r="137" spans="2:6" ht="20.100000000000001" customHeight="1">
      <c r="B137" s="152"/>
      <c r="C137" s="153"/>
      <c r="D137" s="152"/>
      <c r="E137" s="154"/>
      <c r="F137" s="155"/>
    </row>
    <row r="138" spans="2:6" ht="20.100000000000001" customHeight="1">
      <c r="B138" s="152"/>
      <c r="C138" s="153"/>
      <c r="D138" s="152"/>
      <c r="E138" s="154"/>
      <c r="F138" s="155"/>
    </row>
    <row r="139" spans="2:6" ht="20.100000000000001" customHeight="1">
      <c r="B139" s="152"/>
      <c r="C139" s="153"/>
      <c r="D139" s="152"/>
      <c r="E139" s="154"/>
      <c r="F139" s="155"/>
    </row>
    <row r="140" spans="2:6" ht="20.100000000000001" customHeight="1">
      <c r="B140" s="152"/>
      <c r="C140" s="153"/>
      <c r="D140" s="152"/>
      <c r="E140" s="154"/>
      <c r="F140" s="155"/>
    </row>
    <row r="141" spans="2:6" ht="20.100000000000001" customHeight="1">
      <c r="B141" s="152"/>
      <c r="C141" s="153"/>
      <c r="D141" s="152"/>
      <c r="E141" s="154"/>
      <c r="F141" s="155"/>
    </row>
    <row r="142" spans="2:6" ht="20.100000000000001" customHeight="1">
      <c r="B142" s="152"/>
      <c r="C142" s="153"/>
      <c r="D142" s="152"/>
      <c r="E142" s="154"/>
      <c r="F142" s="155"/>
    </row>
    <row r="143" spans="2:6" ht="20.100000000000001" customHeight="1">
      <c r="B143" s="152"/>
      <c r="C143" s="153"/>
      <c r="D143" s="152"/>
      <c r="E143" s="154"/>
      <c r="F143" s="155"/>
    </row>
    <row r="144" spans="2:6" ht="20.100000000000001" customHeight="1">
      <c r="B144" s="152"/>
      <c r="C144" s="153"/>
      <c r="D144" s="152"/>
      <c r="E144" s="154"/>
      <c r="F144" s="155"/>
    </row>
    <row r="145" spans="2:6" ht="20.100000000000001" customHeight="1">
      <c r="B145" s="152"/>
      <c r="C145" s="153"/>
      <c r="D145" s="152"/>
      <c r="E145" s="154"/>
      <c r="F145" s="155"/>
    </row>
    <row r="146" spans="2:6" ht="20.100000000000001" customHeight="1">
      <c r="B146" s="152"/>
      <c r="C146" s="153"/>
      <c r="D146" s="152"/>
      <c r="E146" s="154"/>
      <c r="F146" s="155"/>
    </row>
    <row r="147" spans="2:6" ht="20.100000000000001" customHeight="1">
      <c r="B147" s="152"/>
      <c r="C147" s="153"/>
      <c r="D147" s="152"/>
      <c r="E147" s="154"/>
      <c r="F147" s="155"/>
    </row>
    <row r="148" spans="2:6" ht="20.100000000000001" customHeight="1">
      <c r="B148" s="152"/>
      <c r="C148" s="153"/>
      <c r="D148" s="152"/>
      <c r="E148" s="154"/>
      <c r="F148" s="155"/>
    </row>
    <row r="149" spans="2:6" ht="20.100000000000001" customHeight="1">
      <c r="B149" s="152"/>
      <c r="C149" s="153"/>
      <c r="D149" s="152"/>
      <c r="E149" s="154"/>
      <c r="F149" s="155"/>
    </row>
    <row r="150" spans="2:6" ht="20.100000000000001" customHeight="1">
      <c r="B150" s="152"/>
      <c r="C150" s="153"/>
      <c r="D150" s="152"/>
      <c r="E150" s="154"/>
      <c r="F150" s="155"/>
    </row>
    <row r="151" spans="2:6" ht="20.100000000000001" customHeight="1">
      <c r="B151" s="152"/>
      <c r="C151" s="153"/>
      <c r="D151" s="152"/>
      <c r="E151" s="154"/>
      <c r="F151" s="155"/>
    </row>
    <row r="152" spans="2:6" ht="20.100000000000001" customHeight="1">
      <c r="B152" s="152"/>
      <c r="C152" s="153"/>
      <c r="D152" s="152"/>
      <c r="E152" s="154"/>
      <c r="F152" s="155"/>
    </row>
    <row r="153" spans="2:6" ht="20.100000000000001" customHeight="1">
      <c r="B153" s="152"/>
      <c r="C153" s="153"/>
      <c r="D153" s="152"/>
      <c r="E153" s="154"/>
      <c r="F153" s="155"/>
    </row>
    <row r="154" spans="2:6" ht="20.100000000000001" customHeight="1">
      <c r="B154" s="152"/>
      <c r="C154" s="153"/>
      <c r="D154" s="152"/>
      <c r="E154" s="154"/>
      <c r="F154" s="155"/>
    </row>
    <row r="155" spans="2:6" ht="20.100000000000001" customHeight="1">
      <c r="B155" s="152"/>
      <c r="C155" s="153"/>
      <c r="D155" s="152"/>
      <c r="E155" s="154"/>
      <c r="F155" s="155"/>
    </row>
    <row r="156" spans="2:6" ht="20.100000000000001" customHeight="1">
      <c r="B156" s="152"/>
      <c r="C156" s="153"/>
      <c r="D156" s="152"/>
      <c r="E156" s="154"/>
      <c r="F156" s="155"/>
    </row>
    <row r="157" spans="2:6" ht="20.100000000000001" customHeight="1">
      <c r="B157" s="152"/>
      <c r="C157" s="153"/>
      <c r="D157" s="152"/>
      <c r="E157" s="154"/>
      <c r="F157" s="155"/>
    </row>
    <row r="158" spans="2:6" ht="20.100000000000001" customHeight="1">
      <c r="B158" s="152"/>
      <c r="C158" s="153"/>
      <c r="D158" s="152"/>
      <c r="E158" s="154"/>
      <c r="F158" s="155"/>
    </row>
    <row r="159" spans="2:6" ht="20.100000000000001" customHeight="1">
      <c r="B159" s="152"/>
      <c r="C159" s="153"/>
      <c r="D159" s="152"/>
      <c r="E159" s="154"/>
      <c r="F159" s="155"/>
    </row>
    <row r="160" spans="2:6" ht="20.100000000000001" customHeight="1">
      <c r="B160" s="152"/>
      <c r="C160" s="153"/>
      <c r="D160" s="152"/>
      <c r="E160" s="154"/>
      <c r="F160" s="155"/>
    </row>
    <row r="161" spans="2:6" ht="20.100000000000001" customHeight="1">
      <c r="B161" s="152"/>
      <c r="C161" s="153"/>
      <c r="D161" s="152"/>
      <c r="E161" s="154"/>
      <c r="F161" s="155"/>
    </row>
    <row r="162" spans="2:6" ht="20.100000000000001" customHeight="1">
      <c r="B162" s="152"/>
      <c r="C162" s="153"/>
      <c r="D162" s="152"/>
      <c r="E162" s="154"/>
      <c r="F162" s="155"/>
    </row>
    <row r="163" spans="2:6" ht="20.100000000000001" customHeight="1">
      <c r="B163" s="152"/>
      <c r="C163" s="153"/>
      <c r="D163" s="152"/>
      <c r="E163" s="154"/>
      <c r="F163" s="155"/>
    </row>
    <row r="164" spans="2:6" ht="20.100000000000001" customHeight="1">
      <c r="B164" s="152"/>
      <c r="C164" s="153"/>
      <c r="D164" s="152"/>
      <c r="E164" s="154"/>
      <c r="F164" s="155"/>
    </row>
    <row r="165" spans="2:6" ht="20.100000000000001" customHeight="1">
      <c r="B165" s="152"/>
      <c r="C165" s="153"/>
      <c r="D165" s="152"/>
      <c r="E165" s="154"/>
      <c r="F165" s="155"/>
    </row>
    <row r="166" spans="2:6" ht="20.100000000000001" customHeight="1">
      <c r="B166" s="152"/>
      <c r="C166" s="153"/>
      <c r="D166" s="152"/>
      <c r="E166" s="154"/>
      <c r="F166" s="155"/>
    </row>
    <row r="167" spans="2:6" ht="20.100000000000001" customHeight="1">
      <c r="B167" s="152"/>
      <c r="C167" s="153"/>
      <c r="D167" s="152"/>
      <c r="E167" s="154"/>
      <c r="F167" s="155"/>
    </row>
    <row r="168" spans="2:6" ht="20.100000000000001" customHeight="1">
      <c r="B168" s="152"/>
      <c r="C168" s="153"/>
      <c r="D168" s="152"/>
      <c r="E168" s="154"/>
      <c r="F168" s="155"/>
    </row>
    <row r="169" spans="2:6" ht="20.100000000000001" customHeight="1">
      <c r="B169" s="152"/>
      <c r="C169" s="153"/>
      <c r="D169" s="152"/>
      <c r="E169" s="154"/>
      <c r="F169" s="155"/>
    </row>
    <row r="170" spans="2:6" ht="20.100000000000001" customHeight="1">
      <c r="B170" s="152"/>
      <c r="C170" s="153"/>
      <c r="D170" s="152"/>
      <c r="E170" s="154"/>
      <c r="F170" s="155"/>
    </row>
    <row r="171" spans="2:6" ht="20.100000000000001" customHeight="1">
      <c r="B171" s="152"/>
      <c r="C171" s="153"/>
      <c r="D171" s="152"/>
      <c r="E171" s="154"/>
      <c r="F171" s="155"/>
    </row>
    <row r="172" spans="2:6" ht="20.100000000000001" customHeight="1">
      <c r="B172" s="152"/>
      <c r="C172" s="153"/>
      <c r="D172" s="152"/>
      <c r="E172" s="154"/>
      <c r="F172" s="155"/>
    </row>
    <row r="173" spans="2:6" ht="20.100000000000001" customHeight="1">
      <c r="B173" s="152"/>
      <c r="C173" s="153"/>
      <c r="D173" s="152"/>
      <c r="E173" s="154"/>
      <c r="F173" s="155"/>
    </row>
    <row r="174" spans="2:6" ht="20.100000000000001" customHeight="1">
      <c r="B174" s="152"/>
      <c r="C174" s="153"/>
      <c r="D174" s="152"/>
      <c r="E174" s="154"/>
      <c r="F174" s="155"/>
    </row>
    <row r="175" spans="2:6" ht="20.100000000000001" customHeight="1">
      <c r="B175" s="152"/>
      <c r="C175" s="153"/>
      <c r="D175" s="152"/>
      <c r="E175" s="154"/>
      <c r="F175" s="155"/>
    </row>
    <row r="176" spans="2:6" ht="20.100000000000001" customHeight="1">
      <c r="B176" s="152"/>
      <c r="C176" s="153"/>
      <c r="D176" s="152"/>
      <c r="E176" s="154"/>
      <c r="F176" s="155"/>
    </row>
    <row r="177" spans="2:6" ht="20.100000000000001" customHeight="1">
      <c r="B177" s="152"/>
      <c r="C177" s="153"/>
      <c r="D177" s="152"/>
      <c r="E177" s="154"/>
      <c r="F177" s="155"/>
    </row>
    <row r="178" spans="2:6" ht="20.100000000000001" customHeight="1">
      <c r="B178" s="152"/>
      <c r="C178" s="153"/>
      <c r="D178" s="152"/>
      <c r="E178" s="154"/>
      <c r="F178" s="155"/>
    </row>
    <row r="179" spans="2:6" ht="20.100000000000001" customHeight="1">
      <c r="B179" s="152"/>
      <c r="C179" s="153"/>
      <c r="D179" s="152"/>
      <c r="E179" s="154"/>
      <c r="F179" s="155"/>
    </row>
    <row r="180" spans="2:6" ht="20.100000000000001" customHeight="1">
      <c r="B180" s="152"/>
      <c r="C180" s="153"/>
      <c r="D180" s="152"/>
      <c r="E180" s="154"/>
      <c r="F180" s="155"/>
    </row>
    <row r="181" spans="2:6" ht="20.100000000000001" customHeight="1">
      <c r="B181" s="152"/>
      <c r="C181" s="153"/>
      <c r="D181" s="152"/>
      <c r="E181" s="154"/>
      <c r="F181" s="155"/>
    </row>
    <row r="182" spans="2:6" ht="20.100000000000001" customHeight="1">
      <c r="B182" s="152"/>
      <c r="C182" s="153"/>
      <c r="D182" s="152"/>
      <c r="E182" s="154"/>
      <c r="F182" s="155"/>
    </row>
    <row r="183" spans="2:6" ht="20.100000000000001" customHeight="1">
      <c r="B183" s="152"/>
      <c r="C183" s="153"/>
      <c r="D183" s="152"/>
      <c r="E183" s="154"/>
      <c r="F183" s="155"/>
    </row>
    <row r="184" spans="2:6" ht="20.100000000000001" customHeight="1">
      <c r="B184" s="152"/>
      <c r="C184" s="153"/>
      <c r="D184" s="152"/>
      <c r="E184" s="154"/>
      <c r="F184" s="155"/>
    </row>
    <row r="185" spans="2:6" ht="20.100000000000001" customHeight="1">
      <c r="B185" s="152"/>
      <c r="C185" s="153"/>
      <c r="D185" s="152"/>
      <c r="E185" s="154"/>
      <c r="F185" s="155"/>
    </row>
    <row r="186" spans="2:6" ht="20.100000000000001" customHeight="1">
      <c r="B186" s="152"/>
      <c r="C186" s="153"/>
      <c r="D186" s="152"/>
      <c r="E186" s="154"/>
      <c r="F186" s="155"/>
    </row>
    <row r="187" spans="2:6" ht="20.100000000000001" customHeight="1">
      <c r="B187" s="152"/>
      <c r="C187" s="153"/>
      <c r="D187" s="152"/>
      <c r="E187" s="154"/>
      <c r="F187" s="155"/>
    </row>
    <row r="188" spans="2:6" ht="20.100000000000001" customHeight="1">
      <c r="B188" s="152"/>
      <c r="C188" s="153"/>
      <c r="D188" s="152"/>
      <c r="E188" s="154"/>
      <c r="F188" s="155"/>
    </row>
    <row r="189" spans="2:6" ht="20.100000000000001" customHeight="1">
      <c r="B189" s="152"/>
      <c r="C189" s="153"/>
      <c r="D189" s="152"/>
      <c r="E189" s="154"/>
      <c r="F189" s="155"/>
    </row>
    <row r="190" spans="2:6" ht="20.100000000000001" customHeight="1">
      <c r="B190" s="152"/>
      <c r="C190" s="153"/>
      <c r="D190" s="152"/>
      <c r="E190" s="154"/>
      <c r="F190" s="155"/>
    </row>
    <row r="191" spans="2:6" ht="20.100000000000001" customHeight="1">
      <c r="B191" s="152"/>
      <c r="C191" s="153"/>
      <c r="D191" s="152"/>
      <c r="E191" s="154"/>
      <c r="F191" s="155"/>
    </row>
    <row r="192" spans="2:6" ht="20.100000000000001" customHeight="1">
      <c r="B192" s="152"/>
      <c r="C192" s="153"/>
      <c r="D192" s="152"/>
      <c r="E192" s="154"/>
      <c r="F192" s="155"/>
    </row>
    <row r="193" spans="2:6" ht="20.100000000000001" customHeight="1">
      <c r="B193" s="152"/>
      <c r="C193" s="153"/>
      <c r="D193" s="152"/>
      <c r="E193" s="154"/>
      <c r="F193" s="155"/>
    </row>
    <row r="194" spans="2:6" ht="20.100000000000001" customHeight="1">
      <c r="B194" s="152"/>
      <c r="C194" s="153"/>
      <c r="D194" s="152"/>
      <c r="E194" s="154"/>
      <c r="F194" s="155"/>
    </row>
    <row r="195" spans="2:6" ht="20.100000000000001" customHeight="1">
      <c r="B195" s="152"/>
      <c r="C195" s="153"/>
      <c r="D195" s="152"/>
      <c r="E195" s="154"/>
      <c r="F195" s="155"/>
    </row>
    <row r="196" spans="2:6" ht="20.100000000000001" customHeight="1">
      <c r="B196" s="152"/>
      <c r="C196" s="153"/>
      <c r="D196" s="152"/>
      <c r="E196" s="154"/>
      <c r="F196" s="155"/>
    </row>
    <row r="197" spans="2:6" ht="20.100000000000001" customHeight="1">
      <c r="B197" s="152"/>
      <c r="C197" s="153"/>
      <c r="D197" s="152"/>
      <c r="E197" s="154"/>
      <c r="F197" s="155"/>
    </row>
    <row r="198" spans="2:6" ht="20.100000000000001" customHeight="1">
      <c r="B198" s="152"/>
      <c r="C198" s="153"/>
      <c r="D198" s="152"/>
      <c r="E198" s="154"/>
      <c r="F198" s="155"/>
    </row>
    <row r="199" spans="2:6" ht="20.100000000000001" customHeight="1">
      <c r="B199" s="152"/>
      <c r="C199" s="153"/>
      <c r="D199" s="152"/>
      <c r="E199" s="154"/>
      <c r="F199" s="155"/>
    </row>
    <row r="200" spans="2:6" ht="20.100000000000001" customHeight="1">
      <c r="B200" s="152"/>
      <c r="C200" s="153"/>
      <c r="D200" s="152"/>
      <c r="E200" s="154"/>
      <c r="F200" s="155"/>
    </row>
    <row r="201" spans="2:6" ht="20.100000000000001" customHeight="1">
      <c r="B201" s="152"/>
      <c r="C201" s="153"/>
      <c r="D201" s="152"/>
      <c r="E201" s="154"/>
      <c r="F201" s="155"/>
    </row>
    <row r="202" spans="2:6" ht="20.100000000000001" customHeight="1">
      <c r="B202" s="152"/>
      <c r="C202" s="153"/>
      <c r="D202" s="152"/>
      <c r="E202" s="154"/>
      <c r="F202" s="155"/>
    </row>
    <row r="203" spans="2:6" ht="20.100000000000001" customHeight="1">
      <c r="B203" s="152"/>
      <c r="C203" s="153"/>
      <c r="D203" s="152"/>
      <c r="E203" s="154"/>
      <c r="F203" s="155"/>
    </row>
    <row r="204" spans="2:6" ht="20.100000000000001" customHeight="1">
      <c r="B204" s="152"/>
      <c r="C204" s="153"/>
      <c r="D204" s="152"/>
      <c r="E204" s="154"/>
      <c r="F204" s="155"/>
    </row>
    <row r="205" spans="2:6" ht="20.100000000000001" customHeight="1">
      <c r="B205" s="152"/>
      <c r="C205" s="153"/>
      <c r="D205" s="152"/>
      <c r="E205" s="154"/>
      <c r="F205" s="155"/>
    </row>
    <row r="206" spans="2:6" ht="20.100000000000001" customHeight="1">
      <c r="B206" s="152"/>
      <c r="C206" s="153"/>
      <c r="D206" s="152"/>
      <c r="E206" s="154"/>
      <c r="F206" s="155"/>
    </row>
    <row r="207" spans="2:6" ht="20.100000000000001" customHeight="1">
      <c r="B207" s="152"/>
      <c r="C207" s="153"/>
      <c r="D207" s="152"/>
      <c r="E207" s="154"/>
      <c r="F207" s="155"/>
    </row>
    <row r="208" spans="2:6" ht="20.100000000000001" customHeight="1">
      <c r="B208" s="152"/>
      <c r="C208" s="153"/>
      <c r="D208" s="152"/>
      <c r="E208" s="154"/>
      <c r="F208" s="155"/>
    </row>
    <row r="209" spans="2:6" ht="20.100000000000001" customHeight="1">
      <c r="B209" s="152"/>
      <c r="C209" s="153"/>
      <c r="D209" s="152"/>
      <c r="E209" s="154"/>
      <c r="F209" s="155"/>
    </row>
    <row r="210" spans="2:6" ht="20.100000000000001" customHeight="1">
      <c r="B210" s="152"/>
      <c r="C210" s="153"/>
      <c r="D210" s="152"/>
      <c r="E210" s="154"/>
      <c r="F210" s="155"/>
    </row>
    <row r="211" spans="2:6" ht="20.100000000000001" customHeight="1">
      <c r="B211" s="152"/>
      <c r="C211" s="153"/>
      <c r="D211" s="152"/>
      <c r="E211" s="154"/>
      <c r="F211" s="155"/>
    </row>
    <row r="212" spans="2:6" ht="20.100000000000001" customHeight="1">
      <c r="B212" s="152"/>
      <c r="C212" s="153"/>
      <c r="D212" s="152"/>
      <c r="E212" s="154"/>
      <c r="F212" s="155"/>
    </row>
    <row r="213" spans="2:6" ht="20.100000000000001" customHeight="1">
      <c r="B213" s="152"/>
      <c r="C213" s="153"/>
      <c r="D213" s="152"/>
      <c r="E213" s="154"/>
      <c r="F213" s="155"/>
    </row>
    <row r="214" spans="2:6" ht="20.100000000000001" customHeight="1">
      <c r="B214" s="152"/>
      <c r="C214" s="153"/>
      <c r="D214" s="152"/>
      <c r="E214" s="154"/>
      <c r="F214" s="155"/>
    </row>
    <row r="215" spans="2:6" ht="20.100000000000001" customHeight="1">
      <c r="B215" s="152"/>
      <c r="C215" s="153"/>
      <c r="D215" s="152"/>
      <c r="E215" s="154"/>
      <c r="F215" s="155"/>
    </row>
    <row r="216" spans="2:6" ht="20.100000000000001" customHeight="1">
      <c r="B216" s="152"/>
      <c r="C216" s="153"/>
      <c r="D216" s="152"/>
      <c r="E216" s="154"/>
      <c r="F216" s="155"/>
    </row>
    <row r="217" spans="2:6" ht="20.100000000000001" customHeight="1">
      <c r="B217" s="152"/>
      <c r="C217" s="153"/>
      <c r="D217" s="152"/>
      <c r="E217" s="154"/>
      <c r="F217" s="155"/>
    </row>
    <row r="218" spans="2:6" ht="20.100000000000001" customHeight="1">
      <c r="B218" s="152"/>
      <c r="C218" s="153"/>
      <c r="D218" s="152"/>
      <c r="E218" s="154"/>
      <c r="F218" s="155"/>
    </row>
    <row r="219" spans="2:6" ht="20.100000000000001" customHeight="1">
      <c r="B219" s="152"/>
      <c r="C219" s="153"/>
      <c r="D219" s="152"/>
      <c r="E219" s="154"/>
      <c r="F219" s="155"/>
    </row>
    <row r="220" spans="2:6" ht="20.100000000000001" customHeight="1">
      <c r="B220" s="152"/>
      <c r="C220" s="153"/>
      <c r="D220" s="152"/>
      <c r="E220" s="154"/>
      <c r="F220" s="155"/>
    </row>
    <row r="221" spans="2:6" ht="20.100000000000001" customHeight="1">
      <c r="B221" s="152"/>
      <c r="C221" s="153"/>
      <c r="D221" s="152"/>
      <c r="E221" s="154"/>
      <c r="F221" s="155"/>
    </row>
    <row r="222" spans="2:6" ht="20.100000000000001" customHeight="1">
      <c r="B222" s="152"/>
      <c r="C222" s="153"/>
      <c r="D222" s="152"/>
      <c r="E222" s="154"/>
      <c r="F222" s="155"/>
    </row>
    <row r="223" spans="2:6" ht="20.100000000000001" customHeight="1">
      <c r="B223" s="152"/>
      <c r="C223" s="153"/>
      <c r="D223" s="152"/>
      <c r="E223" s="154"/>
      <c r="F223" s="155"/>
    </row>
    <row r="224" spans="2:6" ht="20.100000000000001" customHeight="1">
      <c r="B224" s="152"/>
      <c r="C224" s="153"/>
      <c r="D224" s="152"/>
      <c r="E224" s="154"/>
      <c r="F224" s="155"/>
    </row>
    <row r="225" spans="2:6" ht="20.100000000000001" customHeight="1">
      <c r="B225" s="152"/>
      <c r="C225" s="153"/>
      <c r="D225" s="152"/>
      <c r="E225" s="154"/>
      <c r="F225" s="155"/>
    </row>
    <row r="226" spans="2:6" ht="20.100000000000001" customHeight="1">
      <c r="B226" s="152"/>
      <c r="C226" s="153"/>
      <c r="D226" s="152"/>
      <c r="E226" s="154"/>
      <c r="F226" s="155"/>
    </row>
    <row r="227" spans="2:6" ht="20.100000000000001" customHeight="1">
      <c r="B227" s="152"/>
      <c r="C227" s="153"/>
      <c r="D227" s="152"/>
      <c r="E227" s="154"/>
      <c r="F227" s="155"/>
    </row>
    <row r="228" spans="2:6" ht="20.100000000000001" customHeight="1">
      <c r="B228" s="152"/>
      <c r="C228" s="153"/>
      <c r="D228" s="152"/>
      <c r="E228" s="154"/>
      <c r="F228" s="155"/>
    </row>
    <row r="229" spans="2:6" ht="20.100000000000001" customHeight="1">
      <c r="B229" s="152"/>
      <c r="C229" s="153"/>
      <c r="D229" s="152"/>
      <c r="E229" s="154"/>
      <c r="F229" s="155"/>
    </row>
    <row r="230" spans="2:6" ht="20.100000000000001" customHeight="1">
      <c r="B230" s="152"/>
      <c r="C230" s="153"/>
      <c r="D230" s="152"/>
      <c r="E230" s="154"/>
      <c r="F230" s="155"/>
    </row>
    <row r="231" spans="2:6" ht="20.100000000000001" customHeight="1">
      <c r="B231" s="152"/>
      <c r="C231" s="153"/>
      <c r="D231" s="152"/>
      <c r="E231" s="154"/>
      <c r="F231" s="155"/>
    </row>
    <row r="232" spans="2:6" ht="20.100000000000001" customHeight="1">
      <c r="B232" s="152"/>
      <c r="C232" s="153"/>
      <c r="D232" s="152"/>
      <c r="E232" s="154"/>
      <c r="F232" s="155"/>
    </row>
    <row r="233" spans="2:6" ht="20.100000000000001" customHeight="1">
      <c r="B233" s="152"/>
      <c r="C233" s="153"/>
      <c r="D233" s="152"/>
      <c r="E233" s="154"/>
      <c r="F233" s="155"/>
    </row>
    <row r="234" spans="2:6" ht="20.100000000000001" customHeight="1">
      <c r="B234" s="152"/>
      <c r="C234" s="153"/>
      <c r="D234" s="152"/>
      <c r="E234" s="154"/>
      <c r="F234" s="155"/>
    </row>
    <row r="235" spans="2:6" ht="20.100000000000001" customHeight="1">
      <c r="B235" s="152"/>
      <c r="C235" s="153"/>
      <c r="D235" s="152"/>
      <c r="E235" s="154"/>
      <c r="F235" s="155"/>
    </row>
    <row r="236" spans="2:6" ht="20.100000000000001" customHeight="1">
      <c r="B236" s="152"/>
      <c r="C236" s="153"/>
      <c r="D236" s="152"/>
      <c r="E236" s="154"/>
      <c r="F236" s="155"/>
    </row>
    <row r="237" spans="2:6" ht="20.100000000000001" customHeight="1">
      <c r="B237" s="152"/>
      <c r="C237" s="153"/>
      <c r="D237" s="152"/>
      <c r="E237" s="154"/>
      <c r="F237" s="155"/>
    </row>
    <row r="238" spans="2:6" ht="20.100000000000001" customHeight="1">
      <c r="B238" s="152"/>
      <c r="C238" s="153"/>
      <c r="D238" s="152"/>
      <c r="E238" s="154"/>
      <c r="F238" s="155"/>
    </row>
    <row r="239" spans="2:6" ht="20.100000000000001" customHeight="1">
      <c r="B239" s="152"/>
      <c r="C239" s="153"/>
      <c r="D239" s="152"/>
      <c r="E239" s="154"/>
      <c r="F239" s="155"/>
    </row>
    <row r="240" spans="2:6" ht="20.100000000000001" customHeight="1">
      <c r="B240" s="152"/>
      <c r="C240" s="153"/>
      <c r="D240" s="152"/>
      <c r="E240" s="154"/>
      <c r="F240" s="155"/>
    </row>
    <row r="241" spans="2:6" ht="20.100000000000001" customHeight="1">
      <c r="B241" s="152"/>
      <c r="C241" s="153"/>
      <c r="D241" s="152"/>
      <c r="E241" s="154"/>
      <c r="F241" s="155"/>
    </row>
    <row r="242" spans="2:6" ht="20.100000000000001" customHeight="1">
      <c r="B242" s="152"/>
      <c r="C242" s="153"/>
      <c r="D242" s="152"/>
      <c r="E242" s="154"/>
      <c r="F242" s="155"/>
    </row>
    <row r="243" spans="2:6" ht="20.100000000000001" customHeight="1">
      <c r="B243" s="152"/>
      <c r="C243" s="153"/>
      <c r="D243" s="152"/>
      <c r="E243" s="154"/>
      <c r="F243" s="155"/>
    </row>
    <row r="244" spans="2:6" ht="20.100000000000001" customHeight="1">
      <c r="B244" s="152"/>
      <c r="C244" s="153"/>
      <c r="D244" s="152"/>
      <c r="E244" s="154"/>
      <c r="F244" s="155"/>
    </row>
    <row r="245" spans="2:6" ht="20.100000000000001" customHeight="1">
      <c r="B245" s="152"/>
      <c r="C245" s="153"/>
      <c r="D245" s="152"/>
      <c r="E245" s="154"/>
      <c r="F245" s="155"/>
    </row>
    <row r="246" spans="2:6" ht="20.100000000000001" customHeight="1">
      <c r="B246" s="152"/>
      <c r="C246" s="153"/>
      <c r="D246" s="152"/>
      <c r="E246" s="154"/>
      <c r="F246" s="155"/>
    </row>
    <row r="247" spans="2:6" ht="20.100000000000001" customHeight="1">
      <c r="B247" s="152"/>
      <c r="C247" s="153"/>
      <c r="D247" s="152"/>
      <c r="E247" s="154"/>
      <c r="F247" s="155"/>
    </row>
    <row r="248" spans="2:6" ht="20.100000000000001" customHeight="1">
      <c r="B248" s="152"/>
      <c r="C248" s="153"/>
      <c r="D248" s="152"/>
      <c r="E248" s="154"/>
      <c r="F248" s="155"/>
    </row>
    <row r="249" spans="2:6" ht="20.100000000000001" customHeight="1">
      <c r="B249" s="152"/>
      <c r="C249" s="153"/>
      <c r="D249" s="152"/>
      <c r="E249" s="154"/>
      <c r="F249" s="155"/>
    </row>
    <row r="250" spans="2:6" ht="20.100000000000001" customHeight="1">
      <c r="B250" s="152"/>
      <c r="C250" s="153"/>
      <c r="D250" s="152"/>
      <c r="E250" s="154"/>
      <c r="F250" s="155"/>
    </row>
    <row r="251" spans="2:6" ht="20.100000000000001" customHeight="1">
      <c r="B251" s="152"/>
      <c r="C251" s="153"/>
      <c r="D251" s="152"/>
      <c r="E251" s="154"/>
      <c r="F251" s="155"/>
    </row>
    <row r="252" spans="2:6" ht="20.100000000000001" customHeight="1">
      <c r="B252" s="152"/>
      <c r="C252" s="153"/>
      <c r="D252" s="152"/>
      <c r="E252" s="154"/>
      <c r="F252" s="155"/>
    </row>
    <row r="253" spans="2:6" ht="20.100000000000001" customHeight="1">
      <c r="B253" s="152"/>
      <c r="C253" s="153"/>
      <c r="D253" s="152"/>
      <c r="E253" s="154"/>
      <c r="F253" s="155"/>
    </row>
    <row r="254" spans="2:6" ht="20.100000000000001" customHeight="1">
      <c r="B254" s="152"/>
      <c r="C254" s="153"/>
      <c r="D254" s="152"/>
      <c r="E254" s="154"/>
      <c r="F254" s="155"/>
    </row>
    <row r="255" spans="2:6" ht="20.100000000000001" customHeight="1">
      <c r="B255" s="152"/>
      <c r="C255" s="153"/>
      <c r="D255" s="152"/>
      <c r="E255" s="154"/>
      <c r="F255" s="155"/>
    </row>
    <row r="256" spans="2:6" ht="20.100000000000001" customHeight="1">
      <c r="B256" s="152"/>
      <c r="C256" s="153"/>
      <c r="D256" s="152"/>
      <c r="E256" s="154"/>
      <c r="F256" s="155"/>
    </row>
    <row r="257" spans="2:6" ht="20.100000000000001" customHeight="1">
      <c r="B257" s="152"/>
      <c r="C257" s="153"/>
      <c r="D257" s="152"/>
      <c r="E257" s="154"/>
      <c r="F257" s="155"/>
    </row>
    <row r="258" spans="2:6" ht="20.100000000000001" customHeight="1">
      <c r="B258" s="152"/>
      <c r="C258" s="153"/>
      <c r="D258" s="152"/>
      <c r="E258" s="154"/>
      <c r="F258" s="155"/>
    </row>
    <row r="259" spans="2:6" ht="20.100000000000001" customHeight="1">
      <c r="B259" s="152"/>
      <c r="C259" s="153"/>
      <c r="D259" s="152"/>
      <c r="E259" s="154"/>
      <c r="F259" s="155"/>
    </row>
    <row r="260" spans="2:6" ht="20.100000000000001" customHeight="1">
      <c r="B260" s="152"/>
      <c r="C260" s="153"/>
      <c r="D260" s="152"/>
      <c r="E260" s="154"/>
      <c r="F260" s="155"/>
    </row>
    <row r="261" spans="2:6" ht="20.100000000000001" customHeight="1">
      <c r="B261" s="152"/>
      <c r="C261" s="153"/>
      <c r="D261" s="152"/>
      <c r="E261" s="154"/>
      <c r="F261" s="155"/>
    </row>
    <row r="262" spans="2:6" ht="20.100000000000001" customHeight="1">
      <c r="B262" s="152"/>
      <c r="C262" s="153"/>
      <c r="D262" s="152"/>
      <c r="E262" s="154"/>
      <c r="F262" s="155"/>
    </row>
    <row r="263" spans="2:6" ht="20.100000000000001" customHeight="1">
      <c r="B263" s="152"/>
      <c r="C263" s="153"/>
      <c r="D263" s="152"/>
      <c r="E263" s="154"/>
      <c r="F263" s="155"/>
    </row>
    <row r="264" spans="2:6" ht="20.100000000000001" customHeight="1">
      <c r="B264" s="152"/>
      <c r="C264" s="153"/>
      <c r="D264" s="152"/>
      <c r="E264" s="154"/>
      <c r="F264" s="155"/>
    </row>
    <row r="265" spans="2:6" ht="20.100000000000001" customHeight="1">
      <c r="B265" s="152"/>
      <c r="C265" s="153"/>
      <c r="D265" s="152"/>
      <c r="E265" s="154"/>
      <c r="F265" s="155"/>
    </row>
    <row r="266" spans="2:6" ht="20.100000000000001" customHeight="1">
      <c r="B266" s="152"/>
      <c r="C266" s="153"/>
      <c r="D266" s="152"/>
      <c r="E266" s="154"/>
      <c r="F266" s="155"/>
    </row>
    <row r="267" spans="2:6" ht="20.100000000000001" customHeight="1">
      <c r="B267" s="152"/>
      <c r="C267" s="153"/>
      <c r="D267" s="152"/>
      <c r="E267" s="154"/>
      <c r="F267" s="155"/>
    </row>
    <row r="268" spans="2:6" ht="20.100000000000001" customHeight="1">
      <c r="B268" s="152"/>
      <c r="C268" s="153"/>
      <c r="D268" s="152"/>
      <c r="E268" s="154"/>
      <c r="F268" s="155"/>
    </row>
    <row r="269" spans="2:6" ht="20.100000000000001" customHeight="1">
      <c r="B269" s="152"/>
      <c r="C269" s="153"/>
      <c r="D269" s="152"/>
      <c r="E269" s="154"/>
      <c r="F269" s="155"/>
    </row>
    <row r="270" spans="2:6" ht="20.100000000000001" customHeight="1">
      <c r="B270" s="152"/>
      <c r="C270" s="153"/>
      <c r="D270" s="152"/>
      <c r="E270" s="154"/>
      <c r="F270" s="155"/>
    </row>
    <row r="271" spans="2:6" ht="20.100000000000001" customHeight="1">
      <c r="B271" s="152"/>
      <c r="C271" s="153"/>
      <c r="D271" s="152"/>
      <c r="E271" s="154"/>
      <c r="F271" s="155"/>
    </row>
    <row r="272" spans="2:6" ht="20.100000000000001" customHeight="1">
      <c r="B272" s="152"/>
      <c r="C272" s="153"/>
      <c r="D272" s="152"/>
      <c r="E272" s="154"/>
      <c r="F272" s="155"/>
    </row>
    <row r="273" spans="2:6" ht="20.100000000000001" customHeight="1">
      <c r="B273" s="152"/>
      <c r="C273" s="153"/>
      <c r="D273" s="152"/>
      <c r="E273" s="154"/>
      <c r="F273" s="155"/>
    </row>
    <row r="274" spans="2:6" ht="20.100000000000001" customHeight="1">
      <c r="B274" s="152"/>
      <c r="C274" s="153"/>
      <c r="D274" s="152"/>
      <c r="E274" s="154"/>
      <c r="F274" s="155"/>
    </row>
    <row r="275" spans="2:6" ht="20.100000000000001" customHeight="1">
      <c r="B275" s="152"/>
      <c r="C275" s="153"/>
      <c r="D275" s="152"/>
      <c r="E275" s="154"/>
      <c r="F275" s="155"/>
    </row>
    <row r="276" spans="2:6" ht="20.100000000000001" customHeight="1">
      <c r="B276" s="152"/>
      <c r="C276" s="153"/>
      <c r="D276" s="152"/>
      <c r="E276" s="154"/>
      <c r="F276" s="155"/>
    </row>
    <row r="277" spans="2:6" ht="20.100000000000001" customHeight="1">
      <c r="B277" s="152"/>
      <c r="C277" s="153"/>
      <c r="D277" s="152"/>
      <c r="E277" s="154"/>
      <c r="F277" s="155"/>
    </row>
    <row r="278" spans="2:6" ht="20.100000000000001" customHeight="1">
      <c r="B278" s="152"/>
      <c r="C278" s="153"/>
      <c r="D278" s="152"/>
      <c r="E278" s="154"/>
      <c r="F278" s="155"/>
    </row>
    <row r="279" spans="2:6" ht="20.100000000000001" customHeight="1">
      <c r="B279" s="152"/>
      <c r="C279" s="153"/>
      <c r="D279" s="152"/>
      <c r="E279" s="154"/>
      <c r="F279" s="155"/>
    </row>
    <row r="280" spans="2:6" ht="20.100000000000001" customHeight="1">
      <c r="B280" s="152"/>
      <c r="C280" s="153"/>
      <c r="D280" s="152"/>
      <c r="E280" s="154"/>
      <c r="F280" s="155"/>
    </row>
    <row r="281" spans="2:6" ht="20.100000000000001" customHeight="1">
      <c r="B281" s="152"/>
      <c r="C281" s="153"/>
      <c r="D281" s="152"/>
      <c r="E281" s="154"/>
      <c r="F281" s="155"/>
    </row>
    <row r="282" spans="2:6" ht="20.100000000000001" customHeight="1">
      <c r="B282" s="152"/>
      <c r="C282" s="153"/>
      <c r="D282" s="152"/>
      <c r="E282" s="154"/>
      <c r="F282" s="155"/>
    </row>
    <row r="283" spans="2:6" ht="20.100000000000001" customHeight="1">
      <c r="B283" s="152"/>
      <c r="C283" s="153"/>
      <c r="D283" s="152"/>
      <c r="E283" s="154"/>
      <c r="F283" s="155"/>
    </row>
    <row r="284" spans="2:6" ht="20.100000000000001" customHeight="1">
      <c r="B284" s="152"/>
      <c r="C284" s="153"/>
      <c r="D284" s="152"/>
      <c r="E284" s="154"/>
      <c r="F284" s="155"/>
    </row>
    <row r="285" spans="2:6" ht="20.100000000000001" customHeight="1">
      <c r="B285" s="152"/>
      <c r="C285" s="153"/>
      <c r="D285" s="152"/>
      <c r="E285" s="154"/>
      <c r="F285" s="155"/>
    </row>
    <row r="286" spans="2:6" ht="20.100000000000001" customHeight="1">
      <c r="B286" s="152"/>
      <c r="C286" s="153"/>
      <c r="D286" s="152"/>
      <c r="E286" s="154"/>
      <c r="F286" s="155"/>
    </row>
    <row r="287" spans="2:6" ht="20.100000000000001" customHeight="1">
      <c r="B287" s="152"/>
      <c r="C287" s="153"/>
      <c r="D287" s="152"/>
      <c r="E287" s="154"/>
      <c r="F287" s="155"/>
    </row>
    <row r="288" spans="2:6" ht="20.100000000000001" customHeight="1">
      <c r="B288" s="152"/>
      <c r="C288" s="153"/>
      <c r="D288" s="152"/>
      <c r="E288" s="154"/>
      <c r="F288" s="155"/>
    </row>
    <row r="289" spans="2:6" ht="20.100000000000001" customHeight="1">
      <c r="B289" s="152"/>
      <c r="C289" s="153"/>
      <c r="D289" s="152"/>
      <c r="E289" s="154"/>
      <c r="F289" s="155"/>
    </row>
    <row r="290" spans="2:6" ht="20.100000000000001" customHeight="1">
      <c r="B290" s="152"/>
      <c r="C290" s="153"/>
      <c r="D290" s="152"/>
      <c r="E290" s="154"/>
      <c r="F290" s="155"/>
    </row>
    <row r="291" spans="2:6" ht="20.100000000000001" customHeight="1">
      <c r="B291" s="152"/>
      <c r="C291" s="153"/>
      <c r="D291" s="152"/>
      <c r="E291" s="154"/>
      <c r="F291" s="155"/>
    </row>
    <row r="292" spans="2:6" ht="20.100000000000001" customHeight="1">
      <c r="B292" s="152"/>
      <c r="C292" s="153"/>
      <c r="D292" s="152"/>
      <c r="E292" s="154"/>
      <c r="F292" s="155"/>
    </row>
    <row r="293" spans="2:6" ht="20.100000000000001" customHeight="1">
      <c r="B293" s="152"/>
      <c r="C293" s="153"/>
      <c r="D293" s="152"/>
      <c r="E293" s="154"/>
      <c r="F293" s="155"/>
    </row>
    <row r="294" spans="2:6" ht="20.100000000000001" customHeight="1">
      <c r="B294" s="152"/>
      <c r="C294" s="153"/>
      <c r="D294" s="152"/>
      <c r="E294" s="154"/>
      <c r="F294" s="155"/>
    </row>
    <row r="295" spans="2:6" ht="20.100000000000001" customHeight="1">
      <c r="B295" s="152"/>
      <c r="C295" s="153"/>
      <c r="D295" s="152"/>
      <c r="E295" s="154"/>
      <c r="F295" s="155"/>
    </row>
    <row r="296" spans="2:6" ht="20.100000000000001" customHeight="1">
      <c r="B296" s="152"/>
      <c r="C296" s="153"/>
      <c r="D296" s="152"/>
      <c r="E296" s="154"/>
      <c r="F296" s="155"/>
    </row>
    <row r="297" spans="2:6" ht="20.100000000000001" customHeight="1">
      <c r="B297" s="152"/>
      <c r="C297" s="153"/>
      <c r="D297" s="152"/>
      <c r="E297" s="154"/>
      <c r="F297" s="155"/>
    </row>
    <row r="298" spans="2:6" ht="20.100000000000001" customHeight="1">
      <c r="B298" s="152"/>
      <c r="C298" s="153"/>
      <c r="D298" s="152"/>
      <c r="E298" s="154"/>
      <c r="F298" s="155"/>
    </row>
    <row r="299" spans="2:6" ht="20.100000000000001" customHeight="1">
      <c r="B299" s="152"/>
      <c r="C299" s="153"/>
      <c r="D299" s="152"/>
      <c r="E299" s="154"/>
      <c r="F299" s="155"/>
    </row>
    <row r="300" spans="2:6" ht="20.100000000000001" customHeight="1">
      <c r="B300" s="152"/>
      <c r="C300" s="153"/>
      <c r="D300" s="152"/>
      <c r="E300" s="154"/>
      <c r="F300" s="155"/>
    </row>
    <row r="301" spans="2:6" ht="20.100000000000001" customHeight="1">
      <c r="B301" s="152"/>
      <c r="C301" s="153"/>
      <c r="D301" s="152"/>
      <c r="E301" s="154"/>
      <c r="F301" s="155"/>
    </row>
    <row r="302" spans="2:6" ht="20.100000000000001" customHeight="1">
      <c r="B302" s="152"/>
      <c r="C302" s="153"/>
      <c r="D302" s="152"/>
      <c r="E302" s="154"/>
      <c r="F302" s="155"/>
    </row>
    <row r="303" spans="2:6" ht="20.100000000000001" customHeight="1">
      <c r="B303" s="152"/>
      <c r="C303" s="153"/>
      <c r="D303" s="152"/>
      <c r="E303" s="154"/>
      <c r="F303" s="155"/>
    </row>
    <row r="304" spans="2:6" ht="20.100000000000001" customHeight="1">
      <c r="B304" s="152"/>
      <c r="C304" s="153"/>
      <c r="D304" s="152"/>
      <c r="E304" s="154"/>
      <c r="F304" s="155"/>
    </row>
    <row r="305" spans="2:6" ht="20.100000000000001" customHeight="1">
      <c r="B305" s="152"/>
      <c r="C305" s="153"/>
      <c r="D305" s="152"/>
      <c r="E305" s="154"/>
      <c r="F305" s="155"/>
    </row>
    <row r="306" spans="2:6" ht="20.100000000000001" customHeight="1">
      <c r="B306" s="152"/>
      <c r="C306" s="153"/>
      <c r="D306" s="152"/>
      <c r="E306" s="154"/>
      <c r="F306" s="155"/>
    </row>
    <row r="307" spans="2:6" ht="20.100000000000001" customHeight="1">
      <c r="B307" s="152"/>
      <c r="C307" s="153"/>
      <c r="D307" s="152"/>
      <c r="E307" s="154"/>
      <c r="F307" s="155"/>
    </row>
    <row r="308" spans="2:6" ht="20.100000000000001" customHeight="1">
      <c r="B308" s="152"/>
      <c r="C308" s="153"/>
      <c r="D308" s="152"/>
      <c r="E308" s="154"/>
      <c r="F308" s="155"/>
    </row>
    <row r="309" spans="2:6" ht="20.100000000000001" customHeight="1">
      <c r="B309" s="152"/>
      <c r="C309" s="153"/>
      <c r="D309" s="152"/>
      <c r="E309" s="154"/>
      <c r="F309" s="155"/>
    </row>
    <row r="310" spans="2:6" ht="20.100000000000001" customHeight="1">
      <c r="B310" s="152"/>
      <c r="C310" s="153"/>
      <c r="D310" s="152"/>
      <c r="E310" s="154"/>
      <c r="F310" s="155"/>
    </row>
    <row r="311" spans="2:6" ht="20.100000000000001" customHeight="1">
      <c r="B311" s="152"/>
      <c r="C311" s="153"/>
      <c r="D311" s="152"/>
      <c r="E311" s="154"/>
      <c r="F311" s="155"/>
    </row>
    <row r="312" spans="2:6" ht="20.100000000000001" customHeight="1">
      <c r="B312" s="152"/>
      <c r="C312" s="153"/>
      <c r="D312" s="152"/>
      <c r="E312" s="154"/>
      <c r="F312" s="155"/>
    </row>
    <row r="313" spans="2:6" ht="20.100000000000001" customHeight="1">
      <c r="B313" s="152"/>
      <c r="C313" s="153"/>
      <c r="D313" s="152"/>
      <c r="E313" s="154"/>
      <c r="F313" s="155"/>
    </row>
    <row r="314" spans="2:6" ht="20.100000000000001" customHeight="1">
      <c r="B314" s="152"/>
      <c r="C314" s="153"/>
      <c r="D314" s="152"/>
      <c r="E314" s="154"/>
      <c r="F314" s="155"/>
    </row>
    <row r="315" spans="2:6" ht="20.100000000000001" customHeight="1">
      <c r="B315" s="152"/>
      <c r="C315" s="153"/>
      <c r="D315" s="152"/>
      <c r="E315" s="154"/>
      <c r="F315" s="155"/>
    </row>
    <row r="316" spans="2:6" ht="20.100000000000001" customHeight="1">
      <c r="B316" s="152"/>
      <c r="C316" s="153"/>
      <c r="D316" s="152"/>
      <c r="E316" s="154"/>
      <c r="F316" s="155"/>
    </row>
    <row r="317" spans="2:6" ht="20.100000000000001" customHeight="1">
      <c r="B317" s="152"/>
      <c r="C317" s="153"/>
      <c r="D317" s="152"/>
      <c r="E317" s="154"/>
      <c r="F317" s="155"/>
    </row>
    <row r="318" spans="2:6" ht="20.100000000000001" customHeight="1">
      <c r="B318" s="152"/>
      <c r="C318" s="153"/>
      <c r="D318" s="152"/>
      <c r="E318" s="154"/>
      <c r="F318" s="155"/>
    </row>
    <row r="319" spans="2:6" ht="20.100000000000001" customHeight="1">
      <c r="B319" s="152"/>
      <c r="C319" s="153"/>
      <c r="D319" s="152"/>
      <c r="E319" s="154"/>
      <c r="F319" s="155"/>
    </row>
    <row r="320" spans="2:6" ht="20.100000000000001" customHeight="1">
      <c r="B320" s="152"/>
      <c r="C320" s="153"/>
      <c r="D320" s="152"/>
      <c r="E320" s="154"/>
      <c r="F320" s="155"/>
    </row>
    <row r="321" spans="2:6" ht="20.100000000000001" customHeight="1">
      <c r="B321" s="152"/>
      <c r="C321" s="153"/>
      <c r="D321" s="152"/>
      <c r="E321" s="154"/>
      <c r="F321" s="155"/>
    </row>
    <row r="322" spans="2:6" ht="20.100000000000001" customHeight="1">
      <c r="B322" s="152"/>
      <c r="C322" s="153"/>
      <c r="D322" s="152"/>
      <c r="E322" s="154"/>
      <c r="F322" s="155"/>
    </row>
    <row r="323" spans="2:6" ht="20.100000000000001" customHeight="1">
      <c r="B323" s="152"/>
      <c r="C323" s="153"/>
      <c r="D323" s="152"/>
      <c r="E323" s="154"/>
      <c r="F323" s="155"/>
    </row>
    <row r="324" spans="2:6" ht="20.100000000000001" customHeight="1">
      <c r="B324" s="152"/>
      <c r="C324" s="153"/>
      <c r="D324" s="152"/>
      <c r="E324" s="154"/>
      <c r="F324" s="155"/>
    </row>
    <row r="325" spans="2:6" ht="20.100000000000001" customHeight="1">
      <c r="B325" s="152"/>
      <c r="C325" s="153"/>
      <c r="D325" s="152"/>
      <c r="E325" s="154"/>
      <c r="F325" s="155"/>
    </row>
    <row r="326" spans="2:6" ht="20.100000000000001" customHeight="1">
      <c r="B326" s="152"/>
      <c r="C326" s="153"/>
      <c r="D326" s="152"/>
      <c r="E326" s="154"/>
      <c r="F326" s="155"/>
    </row>
    <row r="327" spans="2:6" ht="20.100000000000001" customHeight="1">
      <c r="B327" s="152"/>
      <c r="C327" s="153"/>
      <c r="D327" s="152"/>
      <c r="E327" s="154"/>
      <c r="F327" s="155"/>
    </row>
    <row r="328" spans="2:6" ht="20.100000000000001" customHeight="1">
      <c r="B328" s="152"/>
      <c r="C328" s="153"/>
      <c r="D328" s="152"/>
      <c r="E328" s="154"/>
      <c r="F328" s="155"/>
    </row>
    <row r="329" spans="2:6" ht="20.100000000000001" customHeight="1">
      <c r="B329" s="152"/>
      <c r="C329" s="153"/>
      <c r="D329" s="152"/>
      <c r="E329" s="154"/>
      <c r="F329" s="155"/>
    </row>
    <row r="330" spans="2:6" ht="20.100000000000001" customHeight="1">
      <c r="B330" s="152"/>
      <c r="C330" s="153"/>
      <c r="D330" s="152"/>
      <c r="E330" s="154"/>
      <c r="F330" s="155"/>
    </row>
    <row r="331" spans="2:6" ht="20.100000000000001" customHeight="1">
      <c r="B331" s="152"/>
      <c r="C331" s="153"/>
      <c r="D331" s="152"/>
      <c r="E331" s="154"/>
      <c r="F331" s="155"/>
    </row>
    <row r="332" spans="2:6" ht="20.100000000000001" customHeight="1">
      <c r="B332" s="152"/>
      <c r="C332" s="153"/>
      <c r="D332" s="152"/>
      <c r="E332" s="154"/>
      <c r="F332" s="155"/>
    </row>
    <row r="333" spans="2:6" ht="20.100000000000001" customHeight="1">
      <c r="B333" s="152"/>
      <c r="C333" s="153"/>
      <c r="D333" s="152"/>
      <c r="E333" s="154"/>
      <c r="F333" s="155"/>
    </row>
    <row r="334" spans="2:6" ht="20.100000000000001" customHeight="1">
      <c r="B334" s="152"/>
      <c r="C334" s="153"/>
      <c r="D334" s="152"/>
      <c r="E334" s="154"/>
      <c r="F334" s="155"/>
    </row>
    <row r="335" spans="2:6" ht="20.100000000000001" customHeight="1">
      <c r="B335" s="152"/>
      <c r="C335" s="153"/>
      <c r="D335" s="152"/>
      <c r="E335" s="154"/>
      <c r="F335" s="155"/>
    </row>
    <row r="336" spans="2:6" ht="20.100000000000001" customHeight="1">
      <c r="B336" s="152"/>
      <c r="C336" s="153"/>
      <c r="D336" s="152"/>
      <c r="E336" s="154"/>
      <c r="F336" s="155"/>
    </row>
    <row r="337" spans="2:6" ht="20.100000000000001" customHeight="1">
      <c r="B337" s="152"/>
      <c r="C337" s="153"/>
      <c r="D337" s="152"/>
      <c r="E337" s="154"/>
      <c r="F337" s="155"/>
    </row>
    <row r="338" spans="2:6" ht="20.100000000000001" customHeight="1">
      <c r="B338" s="152"/>
      <c r="C338" s="153"/>
      <c r="D338" s="152"/>
      <c r="E338" s="154"/>
      <c r="F338" s="155"/>
    </row>
    <row r="339" spans="2:6" ht="20.100000000000001" customHeight="1">
      <c r="B339" s="152"/>
      <c r="C339" s="153"/>
      <c r="D339" s="152"/>
      <c r="E339" s="154"/>
      <c r="F339" s="155"/>
    </row>
    <row r="340" spans="2:6" ht="20.100000000000001" customHeight="1">
      <c r="B340" s="152"/>
      <c r="C340" s="153"/>
      <c r="D340" s="152"/>
      <c r="E340" s="154"/>
      <c r="F340" s="155"/>
    </row>
    <row r="341" spans="2:6" ht="20.100000000000001" customHeight="1">
      <c r="B341" s="152"/>
      <c r="C341" s="153"/>
      <c r="D341" s="152"/>
      <c r="E341" s="154"/>
      <c r="F341" s="155"/>
    </row>
    <row r="342" spans="2:6" ht="20.100000000000001" customHeight="1">
      <c r="B342" s="152"/>
      <c r="C342" s="153"/>
      <c r="D342" s="152"/>
      <c r="E342" s="154"/>
      <c r="F342" s="155"/>
    </row>
    <row r="343" spans="2:6" ht="20.100000000000001" customHeight="1">
      <c r="B343" s="152"/>
      <c r="C343" s="153"/>
      <c r="D343" s="152"/>
      <c r="E343" s="154"/>
      <c r="F343" s="155"/>
    </row>
    <row r="344" spans="2:6" ht="20.100000000000001" customHeight="1">
      <c r="B344" s="152"/>
      <c r="C344" s="153"/>
      <c r="D344" s="152"/>
      <c r="E344" s="154"/>
      <c r="F344" s="155"/>
    </row>
    <row r="345" spans="2:6" ht="20.100000000000001" customHeight="1">
      <c r="B345" s="152"/>
      <c r="C345" s="153"/>
      <c r="D345" s="152"/>
      <c r="E345" s="154"/>
      <c r="F345" s="155"/>
    </row>
    <row r="346" spans="2:6" ht="20.100000000000001" customHeight="1">
      <c r="B346" s="152"/>
      <c r="C346" s="153"/>
      <c r="D346" s="152"/>
      <c r="E346" s="154"/>
      <c r="F346" s="155"/>
    </row>
    <row r="347" spans="2:6" ht="20.100000000000001" customHeight="1">
      <c r="B347" s="152"/>
      <c r="C347" s="153"/>
      <c r="D347" s="152"/>
      <c r="E347" s="154"/>
      <c r="F347" s="155"/>
    </row>
    <row r="348" spans="2:6" ht="20.100000000000001" customHeight="1">
      <c r="B348" s="152"/>
      <c r="C348" s="153"/>
      <c r="D348" s="152"/>
      <c r="E348" s="154"/>
      <c r="F348" s="155"/>
    </row>
    <row r="349" spans="2:6" ht="20.100000000000001" customHeight="1">
      <c r="B349" s="152"/>
      <c r="C349" s="153"/>
      <c r="D349" s="152"/>
      <c r="E349" s="154"/>
      <c r="F349" s="155"/>
    </row>
    <row r="350" spans="2:6" ht="20.100000000000001" customHeight="1">
      <c r="B350" s="152"/>
      <c r="C350" s="153"/>
      <c r="D350" s="152"/>
      <c r="E350" s="154"/>
      <c r="F350" s="155"/>
    </row>
    <row r="351" spans="2:6" ht="20.100000000000001" customHeight="1">
      <c r="B351" s="152"/>
      <c r="C351" s="153"/>
      <c r="D351" s="152"/>
      <c r="E351" s="154"/>
      <c r="F351" s="155"/>
    </row>
    <row r="352" spans="2:6" ht="20.100000000000001" customHeight="1">
      <c r="B352" s="152"/>
      <c r="C352" s="153"/>
      <c r="D352" s="152"/>
      <c r="E352" s="154"/>
      <c r="F352" s="155"/>
    </row>
    <row r="353" spans="2:6" ht="20.100000000000001" customHeight="1">
      <c r="B353" s="152"/>
      <c r="C353" s="153"/>
      <c r="D353" s="152"/>
      <c r="E353" s="154"/>
      <c r="F353" s="155"/>
    </row>
    <row r="354" spans="2:6" ht="20.100000000000001" customHeight="1">
      <c r="B354" s="152"/>
      <c r="C354" s="153"/>
      <c r="D354" s="152"/>
      <c r="E354" s="154"/>
      <c r="F354" s="155"/>
    </row>
    <row r="355" spans="2:6" ht="20.100000000000001" customHeight="1">
      <c r="B355" s="152"/>
      <c r="C355" s="153"/>
      <c r="D355" s="152"/>
      <c r="E355" s="154"/>
      <c r="F355" s="155"/>
    </row>
    <row r="356" spans="2:6" ht="20.100000000000001" customHeight="1">
      <c r="B356" s="152"/>
      <c r="C356" s="153"/>
      <c r="D356" s="152"/>
      <c r="E356" s="154"/>
      <c r="F356" s="155"/>
    </row>
    <row r="357" spans="2:6" ht="20.100000000000001" customHeight="1">
      <c r="B357" s="152"/>
      <c r="C357" s="153"/>
      <c r="D357" s="152"/>
      <c r="E357" s="154"/>
      <c r="F357" s="155"/>
    </row>
    <row r="358" spans="2:6" ht="20.100000000000001" customHeight="1">
      <c r="B358" s="152"/>
      <c r="C358" s="153"/>
      <c r="D358" s="152"/>
      <c r="E358" s="154"/>
      <c r="F358" s="155"/>
    </row>
    <row r="359" spans="2:6" ht="20.100000000000001" customHeight="1">
      <c r="B359" s="152"/>
      <c r="C359" s="153"/>
      <c r="D359" s="152"/>
      <c r="E359" s="154"/>
      <c r="F359" s="155"/>
    </row>
    <row r="360" spans="2:6" ht="20.100000000000001" customHeight="1">
      <c r="B360" s="152"/>
      <c r="C360" s="153"/>
      <c r="D360" s="152"/>
      <c r="E360" s="154"/>
      <c r="F360" s="155"/>
    </row>
    <row r="361" spans="2:6" ht="20.100000000000001" customHeight="1">
      <c r="B361" s="152"/>
      <c r="C361" s="153"/>
      <c r="D361" s="152"/>
      <c r="E361" s="154"/>
      <c r="F361" s="155"/>
    </row>
    <row r="362" spans="2:6" ht="20.100000000000001" customHeight="1">
      <c r="B362" s="152"/>
      <c r="C362" s="153"/>
      <c r="D362" s="152"/>
      <c r="E362" s="154"/>
      <c r="F362" s="155"/>
    </row>
    <row r="363" spans="2:6" ht="20.100000000000001" customHeight="1">
      <c r="B363" s="152"/>
      <c r="C363" s="153"/>
      <c r="D363" s="152"/>
      <c r="E363" s="154"/>
      <c r="F363" s="155"/>
    </row>
    <row r="364" spans="2:6" ht="20.100000000000001" customHeight="1">
      <c r="B364" s="152"/>
      <c r="C364" s="153"/>
      <c r="D364" s="152"/>
      <c r="E364" s="154"/>
      <c r="F364" s="155"/>
    </row>
    <row r="365" spans="2:6" ht="20.100000000000001" customHeight="1">
      <c r="B365" s="152"/>
      <c r="C365" s="153"/>
      <c r="D365" s="152"/>
      <c r="E365" s="154"/>
      <c r="F365" s="155"/>
    </row>
    <row r="366" spans="2:6" ht="20.100000000000001" customHeight="1">
      <c r="B366" s="152"/>
      <c r="C366" s="153"/>
      <c r="D366" s="152"/>
      <c r="E366" s="154"/>
      <c r="F366" s="155"/>
    </row>
    <row r="367" spans="2:6" ht="20.100000000000001" customHeight="1">
      <c r="B367" s="152"/>
      <c r="C367" s="153"/>
      <c r="D367" s="152"/>
      <c r="E367" s="154"/>
      <c r="F367" s="155"/>
    </row>
    <row r="368" spans="2:6" ht="20.100000000000001" customHeight="1">
      <c r="B368" s="152"/>
      <c r="C368" s="153"/>
      <c r="D368" s="152"/>
      <c r="E368" s="154"/>
      <c r="F368" s="155"/>
    </row>
    <row r="369" spans="2:6" ht="20.100000000000001" customHeight="1">
      <c r="B369" s="152"/>
      <c r="C369" s="153"/>
      <c r="D369" s="152"/>
      <c r="E369" s="154"/>
      <c r="F369" s="155"/>
    </row>
    <row r="370" spans="2:6" ht="20.100000000000001" customHeight="1">
      <c r="B370" s="152"/>
      <c r="C370" s="153"/>
      <c r="D370" s="152"/>
      <c r="E370" s="154"/>
      <c r="F370" s="155"/>
    </row>
    <row r="371" spans="2:6" ht="20.100000000000001" customHeight="1">
      <c r="B371" s="152"/>
      <c r="C371" s="153"/>
      <c r="D371" s="152"/>
      <c r="E371" s="154"/>
      <c r="F371" s="155"/>
    </row>
    <row r="372" spans="2:6" ht="20.100000000000001" customHeight="1">
      <c r="B372" s="152"/>
      <c r="C372" s="153"/>
      <c r="D372" s="152"/>
      <c r="E372" s="154"/>
      <c r="F372" s="155"/>
    </row>
    <row r="373" spans="2:6" ht="20.100000000000001" customHeight="1">
      <c r="B373" s="152"/>
      <c r="C373" s="153"/>
      <c r="D373" s="152"/>
      <c r="E373" s="154"/>
      <c r="F373" s="155"/>
    </row>
    <row r="374" spans="2:6" ht="20.100000000000001" customHeight="1">
      <c r="B374" s="152"/>
      <c r="C374" s="153"/>
      <c r="D374" s="152"/>
      <c r="E374" s="154"/>
      <c r="F374" s="155"/>
    </row>
    <row r="375" spans="2:6" ht="20.100000000000001" customHeight="1">
      <c r="B375" s="152"/>
      <c r="C375" s="153"/>
      <c r="D375" s="152"/>
      <c r="E375" s="154"/>
      <c r="F375" s="155"/>
    </row>
    <row r="376" spans="2:6" ht="20.100000000000001" customHeight="1">
      <c r="B376" s="152"/>
      <c r="C376" s="153"/>
      <c r="D376" s="152"/>
      <c r="E376" s="154"/>
      <c r="F376" s="155"/>
    </row>
    <row r="377" spans="2:6" ht="20.100000000000001" customHeight="1">
      <c r="B377" s="152"/>
      <c r="C377" s="153"/>
      <c r="D377" s="152"/>
      <c r="E377" s="154"/>
      <c r="F377" s="155"/>
    </row>
    <row r="378" spans="2:6" ht="20.100000000000001" customHeight="1">
      <c r="B378" s="152"/>
      <c r="C378" s="153"/>
      <c r="D378" s="152"/>
      <c r="E378" s="154"/>
      <c r="F378" s="155"/>
    </row>
    <row r="379" spans="2:6" ht="20.100000000000001" customHeight="1">
      <c r="B379" s="152"/>
      <c r="C379" s="153"/>
      <c r="D379" s="152"/>
      <c r="E379" s="154"/>
      <c r="F379" s="155"/>
    </row>
    <row r="380" spans="2:6" ht="20.100000000000001" customHeight="1">
      <c r="B380" s="152"/>
      <c r="C380" s="153"/>
      <c r="D380" s="152"/>
      <c r="E380" s="154"/>
      <c r="F380" s="155"/>
    </row>
    <row r="381" spans="2:6" ht="20.100000000000001" customHeight="1">
      <c r="B381" s="152"/>
      <c r="C381" s="153"/>
      <c r="D381" s="152"/>
      <c r="E381" s="154"/>
      <c r="F381" s="155"/>
    </row>
    <row r="382" spans="2:6" ht="20.100000000000001" customHeight="1">
      <c r="B382" s="152"/>
      <c r="C382" s="153"/>
      <c r="D382" s="152"/>
      <c r="E382" s="154"/>
      <c r="F382" s="155"/>
    </row>
    <row r="383" spans="2:6" ht="20.100000000000001" customHeight="1">
      <c r="B383" s="152"/>
      <c r="C383" s="153"/>
      <c r="D383" s="152"/>
      <c r="E383" s="154"/>
      <c r="F383" s="155"/>
    </row>
    <row r="384" spans="2:6" ht="20.100000000000001" customHeight="1">
      <c r="B384" s="152"/>
      <c r="C384" s="153"/>
      <c r="D384" s="152"/>
      <c r="E384" s="154"/>
      <c r="F384" s="155"/>
    </row>
    <row r="385" spans="2:6" ht="20.100000000000001" customHeight="1">
      <c r="B385" s="152"/>
      <c r="C385" s="153"/>
      <c r="D385" s="152"/>
      <c r="E385" s="154"/>
      <c r="F385" s="155"/>
    </row>
    <row r="386" spans="2:6" ht="20.100000000000001" customHeight="1">
      <c r="B386" s="152"/>
      <c r="C386" s="153"/>
      <c r="D386" s="152"/>
      <c r="E386" s="154"/>
      <c r="F386" s="155"/>
    </row>
    <row r="387" spans="2:6" ht="20.100000000000001" customHeight="1">
      <c r="B387" s="152"/>
      <c r="C387" s="153"/>
      <c r="D387" s="152"/>
      <c r="E387" s="154"/>
      <c r="F387" s="155"/>
    </row>
    <row r="388" spans="2:6" ht="20.100000000000001" customHeight="1">
      <c r="B388" s="152"/>
      <c r="C388" s="153"/>
      <c r="D388" s="152"/>
      <c r="E388" s="154"/>
      <c r="F388" s="155"/>
    </row>
    <row r="389" spans="2:6" ht="20.100000000000001" customHeight="1">
      <c r="B389" s="152"/>
      <c r="C389" s="153"/>
      <c r="D389" s="152"/>
      <c r="E389" s="154"/>
      <c r="F389" s="155"/>
    </row>
    <row r="390" spans="2:6" ht="20.100000000000001" customHeight="1">
      <c r="B390" s="152"/>
      <c r="C390" s="153"/>
      <c r="D390" s="152"/>
      <c r="E390" s="154"/>
      <c r="F390" s="155"/>
    </row>
    <row r="391" spans="2:6" ht="20.100000000000001" customHeight="1">
      <c r="B391" s="152"/>
      <c r="C391" s="153"/>
      <c r="D391" s="152"/>
      <c r="E391" s="154"/>
      <c r="F391" s="155"/>
    </row>
    <row r="392" spans="2:6" ht="20.100000000000001" customHeight="1">
      <c r="B392" s="152"/>
      <c r="C392" s="153"/>
      <c r="D392" s="152"/>
      <c r="E392" s="154"/>
      <c r="F392" s="155"/>
    </row>
    <row r="393" spans="2:6" ht="20.100000000000001" customHeight="1">
      <c r="B393" s="152"/>
      <c r="C393" s="153"/>
      <c r="D393" s="152"/>
      <c r="E393" s="154"/>
      <c r="F393" s="155"/>
    </row>
    <row r="394" spans="2:6" ht="20.100000000000001" customHeight="1">
      <c r="B394" s="152"/>
      <c r="C394" s="153"/>
      <c r="D394" s="152"/>
      <c r="E394" s="154"/>
      <c r="F394" s="155"/>
    </row>
    <row r="395" spans="2:6" ht="20.100000000000001" customHeight="1">
      <c r="B395" s="152"/>
      <c r="C395" s="153"/>
      <c r="D395" s="152"/>
      <c r="E395" s="154"/>
      <c r="F395" s="155"/>
    </row>
    <row r="396" spans="2:6" ht="20.100000000000001" customHeight="1">
      <c r="B396" s="152"/>
      <c r="C396" s="153"/>
      <c r="D396" s="152"/>
      <c r="E396" s="154"/>
      <c r="F396" s="155"/>
    </row>
    <row r="397" spans="2:6" ht="20.100000000000001" customHeight="1">
      <c r="B397" s="152"/>
      <c r="C397" s="153"/>
      <c r="D397" s="152"/>
      <c r="E397" s="154"/>
      <c r="F397" s="155"/>
    </row>
    <row r="398" spans="2:6" ht="20.100000000000001" customHeight="1">
      <c r="B398" s="152"/>
      <c r="C398" s="153"/>
      <c r="D398" s="152"/>
      <c r="E398" s="154"/>
      <c r="F398" s="155"/>
    </row>
    <row r="399" spans="2:6" ht="20.100000000000001" customHeight="1">
      <c r="B399" s="152"/>
      <c r="C399" s="153"/>
      <c r="D399" s="152"/>
      <c r="E399" s="154"/>
      <c r="F399" s="155"/>
    </row>
    <row r="400" spans="2:6" ht="20.100000000000001" customHeight="1">
      <c r="B400" s="152"/>
      <c r="C400" s="153"/>
      <c r="D400" s="152"/>
      <c r="E400" s="154"/>
      <c r="F400" s="155"/>
    </row>
    <row r="401" spans="2:6" ht="20.100000000000001" customHeight="1">
      <c r="B401" s="152"/>
      <c r="C401" s="153"/>
      <c r="D401" s="152"/>
      <c r="E401" s="154"/>
      <c r="F401" s="155"/>
    </row>
    <row r="402" spans="2:6" ht="20.100000000000001" customHeight="1">
      <c r="B402" s="152"/>
      <c r="C402" s="153"/>
      <c r="D402" s="152"/>
      <c r="E402" s="154"/>
      <c r="F402" s="155"/>
    </row>
    <row r="403" spans="2:6" ht="20.100000000000001" customHeight="1">
      <c r="B403" s="152"/>
      <c r="C403" s="153"/>
      <c r="D403" s="152"/>
      <c r="E403" s="154"/>
      <c r="F403" s="155"/>
    </row>
    <row r="404" spans="2:6" ht="20.100000000000001" customHeight="1">
      <c r="B404" s="152"/>
      <c r="C404" s="153"/>
      <c r="D404" s="152"/>
      <c r="E404" s="154"/>
      <c r="F404" s="155"/>
    </row>
    <row r="405" spans="2:6" ht="20.100000000000001" customHeight="1">
      <c r="B405" s="152"/>
      <c r="C405" s="153"/>
      <c r="D405" s="152"/>
      <c r="E405" s="154"/>
      <c r="F405" s="155"/>
    </row>
    <row r="406" spans="2:6" ht="20.100000000000001" customHeight="1">
      <c r="B406" s="152"/>
      <c r="C406" s="153"/>
      <c r="D406" s="152"/>
      <c r="E406" s="154"/>
      <c r="F406" s="155"/>
    </row>
    <row r="407" spans="2:6" ht="20.100000000000001" customHeight="1">
      <c r="B407" s="152"/>
      <c r="C407" s="153"/>
      <c r="D407" s="152"/>
      <c r="E407" s="154"/>
      <c r="F407" s="155"/>
    </row>
    <row r="408" spans="2:6" ht="20.100000000000001" customHeight="1">
      <c r="B408" s="152"/>
      <c r="C408" s="153"/>
      <c r="D408" s="152"/>
      <c r="E408" s="154"/>
      <c r="F408" s="155"/>
    </row>
    <row r="409" spans="2:6" ht="20.100000000000001" customHeight="1">
      <c r="B409" s="152"/>
      <c r="C409" s="153"/>
      <c r="D409" s="152"/>
      <c r="E409" s="154"/>
      <c r="F409" s="155"/>
    </row>
    <row r="410" spans="2:6" ht="20.100000000000001" customHeight="1">
      <c r="B410" s="152"/>
      <c r="C410" s="153"/>
      <c r="D410" s="152"/>
      <c r="E410" s="154"/>
      <c r="F410" s="155"/>
    </row>
    <row r="411" spans="2:6" ht="20.100000000000001" customHeight="1">
      <c r="B411" s="152"/>
      <c r="C411" s="153"/>
      <c r="D411" s="152"/>
      <c r="E411" s="154"/>
      <c r="F411" s="155"/>
    </row>
    <row r="412" spans="2:6" ht="20.100000000000001" customHeight="1">
      <c r="B412" s="152"/>
      <c r="C412" s="153"/>
      <c r="D412" s="152"/>
      <c r="E412" s="154"/>
      <c r="F412" s="155"/>
    </row>
    <row r="413" spans="2:6" ht="20.100000000000001" customHeight="1">
      <c r="B413" s="152"/>
      <c r="C413" s="153"/>
      <c r="D413" s="152"/>
      <c r="E413" s="154"/>
      <c r="F413" s="155"/>
    </row>
    <row r="414" spans="2:6" ht="20.100000000000001" customHeight="1">
      <c r="B414" s="152"/>
      <c r="C414" s="153"/>
      <c r="D414" s="152"/>
      <c r="E414" s="154"/>
      <c r="F414" s="155"/>
    </row>
    <row r="415" spans="2:6" ht="20.100000000000001" customHeight="1">
      <c r="B415" s="152"/>
      <c r="C415" s="153"/>
      <c r="D415" s="152"/>
      <c r="E415" s="154"/>
      <c r="F415" s="155"/>
    </row>
    <row r="416" spans="2:6" ht="20.100000000000001" customHeight="1">
      <c r="B416" s="152"/>
      <c r="C416" s="153"/>
      <c r="D416" s="152"/>
      <c r="E416" s="154"/>
      <c r="F416" s="155"/>
    </row>
    <row r="417" spans="2:6" ht="20.100000000000001" customHeight="1">
      <c r="B417" s="152"/>
      <c r="C417" s="153"/>
      <c r="D417" s="152"/>
      <c r="E417" s="154"/>
      <c r="F417" s="155"/>
    </row>
    <row r="418" spans="2:6" ht="20.100000000000001" customHeight="1">
      <c r="B418" s="152"/>
      <c r="C418" s="153"/>
      <c r="D418" s="152"/>
      <c r="E418" s="154"/>
      <c r="F418" s="155"/>
    </row>
    <row r="419" spans="2:6" ht="20.100000000000001" customHeight="1">
      <c r="B419" s="152"/>
      <c r="C419" s="153"/>
      <c r="D419" s="152"/>
      <c r="E419" s="154"/>
      <c r="F419" s="155"/>
    </row>
    <row r="420" spans="2:6" ht="20.100000000000001" customHeight="1">
      <c r="B420" s="152"/>
      <c r="C420" s="153"/>
      <c r="D420" s="152"/>
      <c r="E420" s="154"/>
      <c r="F420" s="155"/>
    </row>
    <row r="421" spans="2:6" ht="20.100000000000001" customHeight="1">
      <c r="B421" s="152"/>
      <c r="C421" s="153"/>
      <c r="D421" s="152"/>
      <c r="E421" s="154"/>
      <c r="F421" s="155"/>
    </row>
    <row r="422" spans="2:6" ht="20.100000000000001" customHeight="1">
      <c r="B422" s="152"/>
      <c r="C422" s="153"/>
      <c r="D422" s="152"/>
      <c r="E422" s="154"/>
      <c r="F422" s="155"/>
    </row>
    <row r="423" spans="2:6" ht="20.100000000000001" customHeight="1">
      <c r="B423" s="152"/>
      <c r="C423" s="153"/>
      <c r="D423" s="152"/>
      <c r="E423" s="154"/>
      <c r="F423" s="155"/>
    </row>
    <row r="424" spans="2:6" ht="20.100000000000001" customHeight="1">
      <c r="B424" s="152"/>
      <c r="C424" s="153"/>
      <c r="D424" s="152"/>
      <c r="E424" s="154"/>
      <c r="F424" s="155"/>
    </row>
    <row r="425" spans="2:6" ht="20.100000000000001" customHeight="1">
      <c r="B425" s="152"/>
      <c r="C425" s="153"/>
      <c r="D425" s="152"/>
      <c r="E425" s="154"/>
      <c r="F425" s="155"/>
    </row>
    <row r="426" spans="2:6" ht="20.100000000000001" customHeight="1">
      <c r="B426" s="152"/>
      <c r="C426" s="153"/>
      <c r="D426" s="152"/>
      <c r="E426" s="154"/>
      <c r="F426" s="155"/>
    </row>
    <row r="427" spans="2:6" ht="20.100000000000001" customHeight="1">
      <c r="B427" s="152"/>
      <c r="C427" s="153"/>
      <c r="D427" s="152"/>
      <c r="E427" s="154"/>
      <c r="F427" s="155"/>
    </row>
    <row r="428" spans="2:6" ht="20.100000000000001" customHeight="1">
      <c r="B428" s="152"/>
      <c r="C428" s="153"/>
      <c r="D428" s="152"/>
      <c r="E428" s="154"/>
      <c r="F428" s="155"/>
    </row>
    <row r="429" spans="2:6" ht="20.100000000000001" customHeight="1">
      <c r="B429" s="152"/>
      <c r="C429" s="153"/>
      <c r="D429" s="152"/>
      <c r="E429" s="154"/>
      <c r="F429" s="155"/>
    </row>
    <row r="430" spans="2:6" ht="20.100000000000001" customHeight="1">
      <c r="B430" s="152"/>
      <c r="C430" s="153"/>
      <c r="D430" s="152"/>
      <c r="E430" s="154"/>
      <c r="F430" s="155"/>
    </row>
    <row r="431" spans="2:6" ht="20.100000000000001" customHeight="1">
      <c r="B431" s="152"/>
      <c r="C431" s="153"/>
      <c r="D431" s="152"/>
      <c r="E431" s="154"/>
      <c r="F431" s="155"/>
    </row>
    <row r="432" spans="2:6" ht="20.100000000000001" customHeight="1">
      <c r="B432" s="152"/>
      <c r="C432" s="153"/>
      <c r="D432" s="152"/>
      <c r="E432" s="154"/>
      <c r="F432" s="155"/>
    </row>
    <row r="433" spans="2:6" ht="20.100000000000001" customHeight="1">
      <c r="B433" s="152"/>
      <c r="C433" s="153"/>
      <c r="D433" s="152"/>
      <c r="E433" s="154"/>
      <c r="F433" s="155"/>
    </row>
    <row r="434" spans="2:6" ht="20.100000000000001" customHeight="1">
      <c r="B434" s="152"/>
      <c r="C434" s="153"/>
      <c r="D434" s="152"/>
      <c r="E434" s="154"/>
      <c r="F434" s="155"/>
    </row>
    <row r="435" spans="2:6" ht="20.100000000000001" customHeight="1">
      <c r="B435" s="152"/>
      <c r="C435" s="153"/>
      <c r="D435" s="152"/>
      <c r="E435" s="154"/>
      <c r="F435" s="155"/>
    </row>
    <row r="436" spans="2:6" ht="20.100000000000001" customHeight="1">
      <c r="B436" s="152"/>
      <c r="C436" s="153"/>
      <c r="D436" s="152"/>
      <c r="E436" s="154"/>
      <c r="F436" s="155"/>
    </row>
    <row r="437" spans="2:6" ht="20.100000000000001" customHeight="1">
      <c r="B437" s="152"/>
      <c r="C437" s="153"/>
      <c r="D437" s="152"/>
      <c r="E437" s="154"/>
      <c r="F437" s="155"/>
    </row>
    <row r="438" spans="2:6" ht="20.100000000000001" customHeight="1">
      <c r="B438" s="152"/>
      <c r="C438" s="153"/>
      <c r="D438" s="152"/>
      <c r="E438" s="154"/>
      <c r="F438" s="155"/>
    </row>
    <row r="439" spans="2:6" ht="20.100000000000001" customHeight="1">
      <c r="B439" s="152"/>
      <c r="C439" s="153"/>
      <c r="D439" s="152"/>
      <c r="E439" s="154"/>
      <c r="F439" s="155"/>
    </row>
    <row r="440" spans="2:6" ht="20.100000000000001" customHeight="1">
      <c r="B440" s="152"/>
      <c r="C440" s="153"/>
      <c r="D440" s="152"/>
      <c r="E440" s="154"/>
      <c r="F440" s="155"/>
    </row>
    <row r="441" spans="2:6" ht="20.100000000000001" customHeight="1">
      <c r="B441" s="152"/>
      <c r="C441" s="153"/>
      <c r="D441" s="152"/>
      <c r="E441" s="154"/>
      <c r="F441" s="155"/>
    </row>
    <row r="442" spans="2:6" ht="20.100000000000001" customHeight="1">
      <c r="B442" s="152"/>
      <c r="C442" s="153"/>
      <c r="D442" s="152"/>
      <c r="E442" s="154"/>
      <c r="F442" s="155"/>
    </row>
    <row r="443" spans="2:6" ht="20.100000000000001" customHeight="1">
      <c r="B443" s="152"/>
      <c r="C443" s="153"/>
      <c r="D443" s="152"/>
      <c r="E443" s="154"/>
      <c r="F443" s="155"/>
    </row>
    <row r="444" spans="2:6" ht="20.100000000000001" customHeight="1">
      <c r="B444" s="152"/>
      <c r="C444" s="153"/>
      <c r="D444" s="152"/>
      <c r="E444" s="154"/>
      <c r="F444" s="155"/>
    </row>
    <row r="445" spans="2:6" ht="20.100000000000001" customHeight="1">
      <c r="B445" s="152"/>
      <c r="C445" s="153"/>
      <c r="D445" s="152"/>
      <c r="E445" s="154"/>
      <c r="F445" s="155"/>
    </row>
    <row r="446" spans="2:6" ht="20.100000000000001" customHeight="1">
      <c r="B446" s="152"/>
      <c r="C446" s="153"/>
      <c r="D446" s="152"/>
      <c r="E446" s="154"/>
      <c r="F446" s="155"/>
    </row>
    <row r="447" spans="2:6" ht="20.100000000000001" customHeight="1">
      <c r="B447" s="152"/>
      <c r="C447" s="153"/>
      <c r="D447" s="152"/>
      <c r="E447" s="154"/>
      <c r="F447" s="155"/>
    </row>
    <row r="448" spans="2:6" ht="20.100000000000001" customHeight="1">
      <c r="B448" s="152"/>
      <c r="C448" s="153"/>
      <c r="D448" s="152"/>
      <c r="E448" s="154"/>
      <c r="F448" s="155"/>
    </row>
    <row r="449" spans="2:6" ht="20.100000000000001" customHeight="1">
      <c r="B449" s="152"/>
      <c r="C449" s="153"/>
      <c r="D449" s="152"/>
      <c r="E449" s="154"/>
      <c r="F449" s="155"/>
    </row>
    <row r="450" spans="2:6" ht="20.100000000000001" customHeight="1">
      <c r="B450" s="152"/>
      <c r="C450" s="153"/>
      <c r="D450" s="152"/>
      <c r="E450" s="154"/>
      <c r="F450" s="155"/>
    </row>
    <row r="451" spans="2:6" ht="20.100000000000001" customHeight="1">
      <c r="B451" s="152"/>
      <c r="C451" s="153"/>
      <c r="D451" s="152"/>
      <c r="E451" s="154"/>
      <c r="F451" s="155"/>
    </row>
    <row r="452" spans="2:6" ht="20.100000000000001" customHeight="1">
      <c r="B452" s="152"/>
      <c r="C452" s="153"/>
      <c r="D452" s="152"/>
      <c r="E452" s="154"/>
      <c r="F452" s="155"/>
    </row>
    <row r="453" spans="2:6" ht="20.100000000000001" customHeight="1">
      <c r="B453" s="152"/>
      <c r="C453" s="153"/>
      <c r="D453" s="152"/>
      <c r="E453" s="154"/>
      <c r="F453" s="155"/>
    </row>
    <row r="454" spans="2:6" ht="20.100000000000001" customHeight="1">
      <c r="B454" s="152"/>
      <c r="C454" s="153"/>
      <c r="D454" s="152"/>
      <c r="E454" s="154"/>
      <c r="F454" s="155"/>
    </row>
    <row r="455" spans="2:6" ht="20.100000000000001" customHeight="1">
      <c r="B455" s="152"/>
      <c r="C455" s="153"/>
      <c r="D455" s="152"/>
      <c r="E455" s="154"/>
      <c r="F455" s="155"/>
    </row>
    <row r="456" spans="2:6" ht="20.100000000000001" customHeight="1">
      <c r="B456" s="152"/>
      <c r="C456" s="153"/>
      <c r="D456" s="152"/>
      <c r="E456" s="154"/>
      <c r="F456" s="155"/>
    </row>
    <row r="457" spans="2:6" ht="20.100000000000001" customHeight="1">
      <c r="B457" s="152"/>
      <c r="C457" s="153"/>
      <c r="D457" s="152"/>
      <c r="E457" s="154"/>
      <c r="F457" s="155"/>
    </row>
    <row r="458" spans="2:6" ht="20.100000000000001" customHeight="1">
      <c r="B458" s="152"/>
      <c r="C458" s="153"/>
      <c r="D458" s="152"/>
      <c r="E458" s="154"/>
      <c r="F458" s="155"/>
    </row>
    <row r="459" spans="2:6" ht="20.100000000000001" customHeight="1">
      <c r="B459" s="152"/>
      <c r="C459" s="153"/>
      <c r="D459" s="152"/>
      <c r="E459" s="154"/>
      <c r="F459" s="155"/>
    </row>
    <row r="460" spans="2:6" ht="20.100000000000001" customHeight="1">
      <c r="B460" s="152"/>
      <c r="C460" s="153"/>
      <c r="D460" s="152"/>
      <c r="E460" s="154"/>
      <c r="F460" s="155"/>
    </row>
    <row r="461" spans="2:6" ht="20.100000000000001" customHeight="1">
      <c r="B461" s="152"/>
      <c r="C461" s="153"/>
      <c r="D461" s="152"/>
      <c r="E461" s="154"/>
      <c r="F461" s="155"/>
    </row>
    <row r="462" spans="2:6" ht="20.100000000000001" customHeight="1">
      <c r="B462" s="152"/>
      <c r="C462" s="153"/>
      <c r="D462" s="152"/>
      <c r="E462" s="154"/>
      <c r="F462" s="155"/>
    </row>
    <row r="463" spans="2:6" ht="20.100000000000001" customHeight="1">
      <c r="B463" s="152"/>
      <c r="C463" s="153"/>
      <c r="D463" s="152"/>
      <c r="E463" s="154"/>
      <c r="F463" s="155"/>
    </row>
    <row r="464" spans="2:6" ht="20.100000000000001" customHeight="1">
      <c r="B464" s="152"/>
      <c r="C464" s="153"/>
      <c r="D464" s="152"/>
      <c r="E464" s="154"/>
      <c r="F464" s="155"/>
    </row>
    <row r="465" spans="2:6" ht="20.100000000000001" customHeight="1">
      <c r="B465" s="152"/>
      <c r="C465" s="153"/>
      <c r="D465" s="152"/>
      <c r="E465" s="154"/>
      <c r="F465" s="155"/>
    </row>
    <row r="466" spans="2:6" ht="20.100000000000001" customHeight="1">
      <c r="B466" s="152"/>
      <c r="C466" s="153"/>
      <c r="D466" s="152"/>
      <c r="E466" s="154"/>
      <c r="F466" s="155"/>
    </row>
    <row r="467" spans="2:6" ht="20.100000000000001" customHeight="1">
      <c r="B467" s="152"/>
      <c r="C467" s="153"/>
      <c r="D467" s="152"/>
      <c r="E467" s="154"/>
      <c r="F467" s="155"/>
    </row>
    <row r="468" spans="2:6" ht="20.100000000000001" customHeight="1">
      <c r="B468" s="152"/>
      <c r="C468" s="153"/>
      <c r="D468" s="152"/>
      <c r="E468" s="154"/>
      <c r="F468" s="155"/>
    </row>
    <row r="469" spans="2:6" ht="20.100000000000001" customHeight="1">
      <c r="B469" s="152"/>
      <c r="C469" s="153"/>
      <c r="D469" s="152"/>
      <c r="E469" s="154"/>
      <c r="F469" s="155"/>
    </row>
    <row r="470" spans="2:6" ht="20.100000000000001" customHeight="1">
      <c r="B470" s="152"/>
      <c r="C470" s="153"/>
      <c r="D470" s="152"/>
      <c r="E470" s="154"/>
      <c r="F470" s="155"/>
    </row>
    <row r="471" spans="2:6" ht="20.100000000000001" customHeight="1">
      <c r="B471" s="152"/>
      <c r="C471" s="153"/>
      <c r="D471" s="152"/>
      <c r="E471" s="154"/>
      <c r="F471" s="155"/>
    </row>
    <row r="472" spans="2:6" ht="20.100000000000001" customHeight="1">
      <c r="B472" s="152"/>
      <c r="C472" s="153"/>
      <c r="D472" s="152"/>
      <c r="E472" s="154"/>
      <c r="F472" s="155"/>
    </row>
    <row r="473" spans="2:6" ht="20.100000000000001" customHeight="1">
      <c r="B473" s="152"/>
      <c r="C473" s="153"/>
      <c r="D473" s="152"/>
      <c r="E473" s="154"/>
      <c r="F473" s="155"/>
    </row>
    <row r="474" spans="2:6" ht="20.100000000000001" customHeight="1">
      <c r="B474" s="152"/>
      <c r="C474" s="153"/>
      <c r="D474" s="152"/>
      <c r="E474" s="154"/>
      <c r="F474" s="155"/>
    </row>
    <row r="475" spans="2:6" ht="20.100000000000001" customHeight="1">
      <c r="B475" s="152"/>
      <c r="C475" s="153"/>
      <c r="D475" s="152"/>
      <c r="E475" s="154"/>
      <c r="F475" s="155"/>
    </row>
    <row r="476" spans="2:6" ht="20.100000000000001" customHeight="1">
      <c r="B476" s="152"/>
      <c r="C476" s="153"/>
      <c r="D476" s="152"/>
      <c r="E476" s="154"/>
      <c r="F476" s="155"/>
    </row>
    <row r="477" spans="2:6" ht="20.100000000000001" customHeight="1">
      <c r="B477" s="152"/>
      <c r="C477" s="153"/>
      <c r="D477" s="152"/>
      <c r="E477" s="154"/>
      <c r="F477" s="155"/>
    </row>
    <row r="478" spans="2:6" ht="20.100000000000001" customHeight="1">
      <c r="B478" s="152"/>
      <c r="C478" s="153"/>
      <c r="D478" s="152"/>
      <c r="E478" s="154"/>
      <c r="F478" s="155"/>
    </row>
    <row r="479" spans="2:6" ht="20.100000000000001" customHeight="1">
      <c r="B479" s="152"/>
      <c r="C479" s="153"/>
      <c r="D479" s="152"/>
      <c r="E479" s="154"/>
      <c r="F479" s="155"/>
    </row>
    <row r="480" spans="2:6" ht="20.100000000000001" customHeight="1">
      <c r="B480" s="152"/>
      <c r="C480" s="153"/>
      <c r="D480" s="152"/>
      <c r="E480" s="154"/>
      <c r="F480" s="155"/>
    </row>
    <row r="481" spans="2:6" ht="20.100000000000001" customHeight="1">
      <c r="B481" s="152"/>
      <c r="C481" s="153"/>
      <c r="D481" s="152"/>
      <c r="E481" s="154"/>
      <c r="F481" s="155"/>
    </row>
    <row r="482" spans="2:6" ht="20.100000000000001" customHeight="1">
      <c r="B482" s="152"/>
      <c r="C482" s="153"/>
      <c r="D482" s="152"/>
      <c r="E482" s="154"/>
      <c r="F482" s="155"/>
    </row>
    <row r="483" spans="2:6" ht="20.100000000000001" customHeight="1">
      <c r="B483" s="152"/>
      <c r="C483" s="153"/>
      <c r="D483" s="152"/>
      <c r="E483" s="154"/>
      <c r="F483" s="155"/>
    </row>
    <row r="484" spans="2:6" ht="20.100000000000001" customHeight="1">
      <c r="B484" s="152"/>
      <c r="C484" s="153"/>
      <c r="D484" s="152"/>
      <c r="E484" s="154"/>
      <c r="F484" s="155"/>
    </row>
    <row r="485" spans="2:6" ht="20.100000000000001" customHeight="1">
      <c r="B485" s="152"/>
      <c r="C485" s="153"/>
      <c r="D485" s="152"/>
      <c r="E485" s="154"/>
      <c r="F485" s="155"/>
    </row>
    <row r="486" spans="2:6" ht="20.100000000000001" customHeight="1">
      <c r="B486" s="152"/>
      <c r="C486" s="153"/>
      <c r="D486" s="152"/>
      <c r="E486" s="154"/>
      <c r="F486" s="155"/>
    </row>
    <row r="487" spans="2:6" ht="20.100000000000001" customHeight="1">
      <c r="B487" s="152"/>
      <c r="C487" s="153"/>
      <c r="D487" s="152"/>
      <c r="E487" s="154"/>
      <c r="F487" s="155"/>
    </row>
    <row r="488" spans="2:6" ht="20.100000000000001" customHeight="1">
      <c r="B488" s="152"/>
      <c r="C488" s="153"/>
      <c r="D488" s="152"/>
      <c r="E488" s="154"/>
      <c r="F488" s="155"/>
    </row>
    <row r="489" spans="2:6" ht="20.100000000000001" customHeight="1">
      <c r="B489" s="152"/>
      <c r="C489" s="153"/>
      <c r="D489" s="152"/>
      <c r="E489" s="154"/>
      <c r="F489" s="155"/>
    </row>
    <row r="490" spans="2:6" ht="20.100000000000001" customHeight="1">
      <c r="B490" s="152"/>
      <c r="C490" s="153"/>
      <c r="D490" s="152"/>
      <c r="E490" s="154"/>
      <c r="F490" s="155"/>
    </row>
    <row r="491" spans="2:6" ht="20.100000000000001" customHeight="1">
      <c r="B491" s="152"/>
      <c r="C491" s="153"/>
      <c r="D491" s="152"/>
      <c r="E491" s="154"/>
      <c r="F491" s="155"/>
    </row>
    <row r="492" spans="2:6" ht="20.100000000000001" customHeight="1">
      <c r="B492" s="152"/>
      <c r="C492" s="153"/>
      <c r="D492" s="152"/>
      <c r="E492" s="154"/>
      <c r="F492" s="155"/>
    </row>
    <row r="493" spans="2:6" ht="20.100000000000001" customHeight="1">
      <c r="B493" s="152"/>
      <c r="C493" s="153"/>
      <c r="D493" s="152"/>
      <c r="E493" s="154"/>
      <c r="F493" s="155"/>
    </row>
    <row r="494" spans="2:6" ht="20.100000000000001" customHeight="1">
      <c r="B494" s="152"/>
      <c r="C494" s="153"/>
      <c r="D494" s="152"/>
      <c r="E494" s="154"/>
      <c r="F494" s="155"/>
    </row>
    <row r="495" spans="2:6" ht="20.100000000000001" customHeight="1">
      <c r="B495" s="152"/>
      <c r="C495" s="153"/>
      <c r="D495" s="152"/>
      <c r="E495" s="154"/>
      <c r="F495" s="155"/>
    </row>
    <row r="496" spans="2:6" ht="20.100000000000001" customHeight="1">
      <c r="B496" s="152"/>
      <c r="C496" s="153"/>
      <c r="D496" s="152"/>
      <c r="E496" s="154"/>
      <c r="F496" s="155"/>
    </row>
    <row r="497" spans="2:6" ht="20.100000000000001" customHeight="1">
      <c r="B497" s="152"/>
      <c r="C497" s="153"/>
      <c r="D497" s="152"/>
      <c r="E497" s="154"/>
      <c r="F497" s="155"/>
    </row>
    <row r="498" spans="2:6" ht="20.100000000000001" customHeight="1">
      <c r="B498" s="152"/>
      <c r="C498" s="153"/>
      <c r="D498" s="152"/>
      <c r="E498" s="154"/>
      <c r="F498" s="155"/>
    </row>
    <row r="499" spans="2:6" ht="20.100000000000001" customHeight="1">
      <c r="B499" s="152"/>
      <c r="C499" s="153"/>
      <c r="D499" s="152"/>
      <c r="E499" s="154"/>
      <c r="F499" s="155"/>
    </row>
    <row r="500" spans="2:6" ht="20.100000000000001" customHeight="1">
      <c r="B500" s="152"/>
      <c r="C500" s="153"/>
      <c r="D500" s="152"/>
      <c r="E500" s="154"/>
      <c r="F500" s="155"/>
    </row>
    <row r="501" spans="2:6" ht="20.100000000000001" customHeight="1">
      <c r="B501" s="152"/>
      <c r="C501" s="153"/>
      <c r="D501" s="152"/>
      <c r="E501" s="154"/>
      <c r="F501" s="155"/>
    </row>
    <row r="502" spans="2:6" ht="20.100000000000001" customHeight="1">
      <c r="B502" s="152"/>
      <c r="C502" s="153"/>
      <c r="D502" s="152"/>
      <c r="E502" s="154"/>
      <c r="F502" s="155"/>
    </row>
    <row r="503" spans="2:6" ht="20.100000000000001" customHeight="1">
      <c r="B503" s="152"/>
      <c r="C503" s="153"/>
      <c r="D503" s="152"/>
      <c r="E503" s="154"/>
      <c r="F503" s="155"/>
    </row>
    <row r="504" spans="2:6" ht="20.100000000000001" customHeight="1">
      <c r="B504" s="152"/>
      <c r="C504" s="153"/>
      <c r="D504" s="152"/>
      <c r="E504" s="154"/>
      <c r="F504" s="155"/>
    </row>
    <row r="505" spans="2:6" ht="20.100000000000001" customHeight="1">
      <c r="B505" s="152"/>
      <c r="C505" s="153"/>
      <c r="D505" s="152"/>
      <c r="E505" s="154"/>
      <c r="F505" s="155"/>
    </row>
    <row r="506" spans="2:6" ht="20.100000000000001" customHeight="1">
      <c r="B506" s="152"/>
      <c r="C506" s="153"/>
      <c r="D506" s="152"/>
      <c r="E506" s="154"/>
      <c r="F506" s="155"/>
    </row>
    <row r="507" spans="2:6" ht="20.100000000000001" customHeight="1">
      <c r="B507" s="152"/>
      <c r="C507" s="153"/>
      <c r="D507" s="152"/>
      <c r="E507" s="154"/>
      <c r="F507" s="155"/>
    </row>
    <row r="508" spans="2:6" ht="20.100000000000001" customHeight="1">
      <c r="B508" s="152"/>
      <c r="C508" s="153"/>
      <c r="D508" s="152"/>
      <c r="E508" s="154"/>
      <c r="F508" s="155"/>
    </row>
    <row r="509" spans="2:6" ht="20.100000000000001" customHeight="1">
      <c r="B509" s="152"/>
      <c r="C509" s="153"/>
      <c r="D509" s="152"/>
      <c r="E509" s="154"/>
      <c r="F509" s="155"/>
    </row>
    <row r="510" spans="2:6" ht="20.100000000000001" customHeight="1">
      <c r="B510" s="152"/>
      <c r="C510" s="153"/>
      <c r="D510" s="152"/>
      <c r="E510" s="154"/>
      <c r="F510" s="155"/>
    </row>
    <row r="511" spans="2:6" ht="20.100000000000001" customHeight="1">
      <c r="B511" s="152"/>
      <c r="C511" s="153"/>
      <c r="D511" s="152"/>
      <c r="E511" s="154"/>
      <c r="F511" s="155"/>
    </row>
    <row r="512" spans="2:6" ht="20.100000000000001" customHeight="1">
      <c r="B512" s="152"/>
      <c r="C512" s="153"/>
      <c r="D512" s="152"/>
      <c r="E512" s="154"/>
      <c r="F512" s="155"/>
    </row>
    <row r="513" spans="2:6" ht="20.100000000000001" customHeight="1">
      <c r="B513" s="152"/>
      <c r="C513" s="153"/>
      <c r="D513" s="152"/>
      <c r="E513" s="154"/>
      <c r="F513" s="155"/>
    </row>
    <row r="514" spans="2:6" ht="20.100000000000001" customHeight="1">
      <c r="B514" s="152"/>
      <c r="C514" s="153"/>
      <c r="D514" s="152"/>
      <c r="E514" s="154"/>
      <c r="F514" s="155"/>
    </row>
    <row r="515" spans="2:6" ht="20.100000000000001" customHeight="1">
      <c r="B515" s="152"/>
      <c r="C515" s="153"/>
      <c r="D515" s="152"/>
      <c r="E515" s="154"/>
      <c r="F515" s="155"/>
    </row>
    <row r="516" spans="2:6" ht="20.100000000000001" customHeight="1">
      <c r="B516" s="152"/>
      <c r="C516" s="153"/>
      <c r="D516" s="152"/>
      <c r="E516" s="154"/>
      <c r="F516" s="155"/>
    </row>
    <row r="517" spans="2:6" ht="20.100000000000001" customHeight="1">
      <c r="B517" s="152"/>
      <c r="C517" s="153"/>
      <c r="D517" s="152"/>
      <c r="E517" s="154"/>
      <c r="F517" s="155"/>
    </row>
    <row r="518" spans="2:6" ht="20.100000000000001" customHeight="1">
      <c r="B518" s="152"/>
      <c r="C518" s="153"/>
      <c r="D518" s="152"/>
      <c r="E518" s="154"/>
      <c r="F518" s="155"/>
    </row>
    <row r="519" spans="2:6" ht="20.100000000000001" customHeight="1">
      <c r="B519" s="152"/>
      <c r="C519" s="153"/>
      <c r="D519" s="152"/>
      <c r="E519" s="154"/>
      <c r="F519" s="155"/>
    </row>
    <row r="520" spans="2:6" ht="20.100000000000001" customHeight="1">
      <c r="B520" s="152"/>
      <c r="C520" s="153"/>
      <c r="D520" s="152"/>
      <c r="E520" s="154"/>
      <c r="F520" s="155"/>
    </row>
    <row r="521" spans="2:6" ht="20.100000000000001" customHeight="1">
      <c r="B521" s="152"/>
      <c r="C521" s="153"/>
      <c r="D521" s="152"/>
      <c r="E521" s="154"/>
      <c r="F521" s="155"/>
    </row>
    <row r="522" spans="2:6" ht="20.100000000000001" customHeight="1">
      <c r="B522" s="152"/>
      <c r="C522" s="153"/>
      <c r="D522" s="152"/>
      <c r="E522" s="154"/>
      <c r="F522" s="155"/>
    </row>
    <row r="523" spans="2:6" ht="20.100000000000001" customHeight="1">
      <c r="B523" s="152"/>
      <c r="C523" s="153"/>
      <c r="D523" s="152"/>
      <c r="E523" s="154"/>
      <c r="F523" s="155"/>
    </row>
    <row r="524" spans="2:6" ht="20.100000000000001" customHeight="1">
      <c r="B524" s="152"/>
      <c r="C524" s="153"/>
      <c r="D524" s="152"/>
      <c r="E524" s="154"/>
      <c r="F524" s="155"/>
    </row>
    <row r="525" spans="2:6" ht="20.100000000000001" customHeight="1">
      <c r="B525" s="152"/>
      <c r="C525" s="153"/>
      <c r="D525" s="152"/>
      <c r="E525" s="154"/>
      <c r="F525" s="155"/>
    </row>
    <row r="526" spans="2:6" ht="20.100000000000001" customHeight="1">
      <c r="B526" s="152"/>
      <c r="C526" s="153"/>
      <c r="D526" s="152"/>
      <c r="E526" s="154"/>
      <c r="F526" s="155"/>
    </row>
    <row r="527" spans="2:6" ht="20.100000000000001" customHeight="1">
      <c r="B527" s="152"/>
      <c r="C527" s="153"/>
      <c r="D527" s="152"/>
      <c r="E527" s="154"/>
      <c r="F527" s="155"/>
    </row>
    <row r="528" spans="2:6" ht="20.100000000000001" customHeight="1">
      <c r="B528" s="152"/>
      <c r="C528" s="153"/>
      <c r="D528" s="152"/>
      <c r="E528" s="154"/>
      <c r="F528" s="155"/>
    </row>
    <row r="529" spans="2:6" ht="20.100000000000001" customHeight="1">
      <c r="B529" s="152"/>
      <c r="C529" s="153"/>
      <c r="D529" s="152"/>
      <c r="E529" s="154"/>
      <c r="F529" s="155"/>
    </row>
    <row r="530" spans="2:6" ht="20.100000000000001" customHeight="1">
      <c r="B530" s="152"/>
      <c r="C530" s="153"/>
      <c r="D530" s="152"/>
      <c r="E530" s="154"/>
      <c r="F530" s="155"/>
    </row>
    <row r="531" spans="2:6" ht="20.100000000000001" customHeight="1">
      <c r="B531" s="152"/>
      <c r="C531" s="153"/>
      <c r="D531" s="152"/>
      <c r="E531" s="154"/>
      <c r="F531" s="155"/>
    </row>
    <row r="532" spans="2:6" ht="20.100000000000001" customHeight="1">
      <c r="B532" s="152"/>
      <c r="C532" s="153"/>
      <c r="D532" s="152"/>
      <c r="E532" s="154"/>
      <c r="F532" s="155"/>
    </row>
    <row r="533" spans="2:6" ht="20.100000000000001" customHeight="1">
      <c r="B533" s="152"/>
      <c r="C533" s="153"/>
      <c r="D533" s="152"/>
      <c r="E533" s="154"/>
      <c r="F533" s="155"/>
    </row>
    <row r="534" spans="2:6" ht="20.100000000000001" customHeight="1">
      <c r="B534" s="152"/>
      <c r="C534" s="153"/>
      <c r="D534" s="152"/>
      <c r="E534" s="154"/>
      <c r="F534" s="155"/>
    </row>
    <row r="535" spans="2:6" ht="20.100000000000001" customHeight="1">
      <c r="B535" s="152"/>
      <c r="C535" s="153"/>
      <c r="D535" s="152"/>
      <c r="E535" s="154"/>
      <c r="F535" s="155"/>
    </row>
    <row r="536" spans="2:6" ht="20.100000000000001" customHeight="1">
      <c r="B536" s="152"/>
      <c r="C536" s="153"/>
      <c r="D536" s="152"/>
      <c r="E536" s="154"/>
      <c r="F536" s="155"/>
    </row>
    <row r="537" spans="2:6" ht="20.100000000000001" customHeight="1">
      <c r="B537" s="152"/>
      <c r="C537" s="153"/>
      <c r="D537" s="152"/>
      <c r="E537" s="154"/>
      <c r="F537" s="155"/>
    </row>
    <row r="538" spans="2:6" ht="20.100000000000001" customHeight="1">
      <c r="B538" s="152"/>
      <c r="C538" s="153"/>
      <c r="D538" s="152"/>
      <c r="E538" s="154"/>
      <c r="F538" s="155"/>
    </row>
    <row r="539" spans="2:6" ht="20.100000000000001" customHeight="1">
      <c r="B539" s="152"/>
      <c r="C539" s="153"/>
      <c r="D539" s="152"/>
      <c r="E539" s="154"/>
      <c r="F539" s="155"/>
    </row>
    <row r="540" spans="2:6" ht="20.100000000000001" customHeight="1">
      <c r="B540" s="152"/>
      <c r="C540" s="153"/>
      <c r="D540" s="152"/>
      <c r="E540" s="154"/>
      <c r="F540" s="155"/>
    </row>
    <row r="541" spans="2:6" ht="20.100000000000001" customHeight="1">
      <c r="B541" s="152"/>
      <c r="C541" s="153"/>
      <c r="D541" s="152"/>
      <c r="E541" s="154"/>
      <c r="F541" s="155"/>
    </row>
    <row r="542" spans="2:6" ht="20.100000000000001" customHeight="1">
      <c r="B542" s="152"/>
      <c r="C542" s="153"/>
      <c r="D542" s="152"/>
      <c r="E542" s="154"/>
      <c r="F542" s="155"/>
    </row>
    <row r="543" spans="2:6" ht="20.100000000000001" customHeight="1">
      <c r="B543" s="152"/>
      <c r="C543" s="153"/>
      <c r="D543" s="152"/>
      <c r="E543" s="154"/>
      <c r="F543" s="155"/>
    </row>
    <row r="544" spans="2:6" ht="20.100000000000001" customHeight="1">
      <c r="B544" s="152"/>
      <c r="C544" s="153"/>
      <c r="D544" s="152"/>
      <c r="E544" s="154"/>
      <c r="F544" s="155"/>
    </row>
    <row r="545" spans="2:6" ht="20.100000000000001" customHeight="1">
      <c r="B545" s="152"/>
      <c r="C545" s="153"/>
      <c r="D545" s="152"/>
      <c r="E545" s="154"/>
      <c r="F545" s="155"/>
    </row>
    <row r="546" spans="2:6" ht="20.100000000000001" customHeight="1">
      <c r="B546" s="152"/>
      <c r="C546" s="153"/>
      <c r="D546" s="152"/>
      <c r="E546" s="154"/>
      <c r="F546" s="155"/>
    </row>
    <row r="547" spans="2:6" ht="20.100000000000001" customHeight="1">
      <c r="B547" s="152"/>
      <c r="C547" s="153"/>
      <c r="D547" s="152"/>
      <c r="E547" s="154"/>
      <c r="F547" s="155"/>
    </row>
    <row r="548" spans="2:6" ht="20.100000000000001" customHeight="1">
      <c r="B548" s="152"/>
      <c r="C548" s="153"/>
      <c r="D548" s="152"/>
      <c r="E548" s="154"/>
      <c r="F548" s="155"/>
    </row>
    <row r="549" spans="2:6" ht="20.100000000000001" customHeight="1">
      <c r="B549" s="152"/>
      <c r="C549" s="153"/>
      <c r="D549" s="152"/>
      <c r="E549" s="154"/>
      <c r="F549" s="155"/>
    </row>
    <row r="550" spans="2:6" ht="20.100000000000001" customHeight="1">
      <c r="B550" s="152"/>
      <c r="C550" s="153"/>
      <c r="D550" s="152"/>
      <c r="E550" s="154"/>
      <c r="F550" s="155"/>
    </row>
    <row r="551" spans="2:6" ht="20.100000000000001" customHeight="1">
      <c r="B551" s="152"/>
      <c r="C551" s="153"/>
      <c r="D551" s="152"/>
      <c r="E551" s="154"/>
      <c r="F551" s="155"/>
    </row>
    <row r="552" spans="2:6" ht="20.100000000000001" customHeight="1">
      <c r="B552" s="152"/>
      <c r="C552" s="153"/>
      <c r="D552" s="152"/>
      <c r="E552" s="154"/>
      <c r="F552" s="155"/>
    </row>
    <row r="553" spans="2:6" ht="20.100000000000001" customHeight="1">
      <c r="B553" s="152"/>
      <c r="C553" s="153"/>
      <c r="D553" s="152"/>
      <c r="E553" s="154"/>
      <c r="F553" s="155"/>
    </row>
    <row r="554" spans="2:6" ht="20.100000000000001" customHeight="1">
      <c r="B554" s="152"/>
      <c r="C554" s="153"/>
      <c r="D554" s="152"/>
      <c r="E554" s="154"/>
      <c r="F554" s="155"/>
    </row>
    <row r="555" spans="2:6" ht="20.100000000000001" customHeight="1">
      <c r="B555" s="152"/>
      <c r="C555" s="153"/>
      <c r="D555" s="152"/>
      <c r="E555" s="154"/>
      <c r="F555" s="155"/>
    </row>
    <row r="556" spans="2:6" ht="20.100000000000001" customHeight="1">
      <c r="B556" s="152"/>
      <c r="C556" s="153"/>
      <c r="D556" s="152"/>
      <c r="E556" s="154"/>
      <c r="F556" s="155"/>
    </row>
    <row r="557" spans="2:6" ht="20.100000000000001" customHeight="1">
      <c r="B557" s="152"/>
      <c r="C557" s="153"/>
      <c r="D557" s="152"/>
      <c r="E557" s="154"/>
      <c r="F557" s="155"/>
    </row>
    <row r="558" spans="2:6" ht="20.100000000000001" customHeight="1">
      <c r="B558" s="152"/>
      <c r="C558" s="153"/>
      <c r="D558" s="152"/>
      <c r="E558" s="154"/>
      <c r="F558" s="155"/>
    </row>
    <row r="559" spans="2:6" ht="20.100000000000001" customHeight="1">
      <c r="B559" s="152"/>
      <c r="C559" s="153"/>
      <c r="D559" s="152"/>
      <c r="E559" s="154"/>
      <c r="F559" s="155"/>
    </row>
    <row r="560" spans="2:6" ht="20.100000000000001" customHeight="1">
      <c r="B560" s="152"/>
      <c r="C560" s="153"/>
      <c r="D560" s="152"/>
      <c r="E560" s="154"/>
      <c r="F560" s="155"/>
    </row>
    <row r="561" spans="2:6" ht="20.100000000000001" customHeight="1">
      <c r="B561" s="152"/>
      <c r="C561" s="153"/>
      <c r="D561" s="152"/>
      <c r="E561" s="154"/>
      <c r="F561" s="155"/>
    </row>
    <row r="562" spans="2:6" ht="20.100000000000001" customHeight="1">
      <c r="B562" s="152"/>
      <c r="C562" s="153"/>
      <c r="D562" s="152"/>
      <c r="E562" s="154"/>
      <c r="F562" s="155"/>
    </row>
    <row r="563" spans="2:6" ht="20.100000000000001" customHeight="1">
      <c r="B563" s="152"/>
      <c r="C563" s="153"/>
      <c r="D563" s="152"/>
      <c r="E563" s="154"/>
      <c r="F563" s="155"/>
    </row>
    <row r="564" spans="2:6" ht="20.100000000000001" customHeight="1">
      <c r="B564" s="152"/>
      <c r="C564" s="153"/>
      <c r="D564" s="152"/>
      <c r="E564" s="154"/>
      <c r="F564" s="155"/>
    </row>
    <row r="565" spans="2:6" ht="20.100000000000001" customHeight="1">
      <c r="B565" s="152"/>
      <c r="C565" s="153"/>
      <c r="D565" s="152"/>
      <c r="E565" s="154"/>
      <c r="F565" s="155"/>
    </row>
    <row r="566" spans="2:6" ht="20.100000000000001" customHeight="1">
      <c r="B566" s="152"/>
      <c r="C566" s="153"/>
      <c r="D566" s="152"/>
      <c r="E566" s="154"/>
      <c r="F566" s="155"/>
    </row>
    <row r="567" spans="2:6" ht="20.100000000000001" customHeight="1">
      <c r="B567" s="152"/>
      <c r="C567" s="153"/>
      <c r="D567" s="152"/>
      <c r="E567" s="154"/>
      <c r="F567" s="155"/>
    </row>
    <row r="568" spans="2:6" ht="20.100000000000001" customHeight="1">
      <c r="B568" s="152"/>
      <c r="C568" s="153"/>
      <c r="D568" s="152"/>
      <c r="E568" s="154"/>
      <c r="F568" s="155"/>
    </row>
    <row r="569" spans="2:6" ht="20.100000000000001" customHeight="1">
      <c r="B569" s="152"/>
      <c r="C569" s="153"/>
      <c r="D569" s="152"/>
      <c r="E569" s="154"/>
      <c r="F569" s="155"/>
    </row>
    <row r="570" spans="2:6" ht="20.100000000000001" customHeight="1">
      <c r="B570" s="152"/>
      <c r="C570" s="153"/>
      <c r="D570" s="152"/>
      <c r="E570" s="154"/>
      <c r="F570" s="155"/>
    </row>
    <row r="571" spans="2:6" ht="20.100000000000001" customHeight="1">
      <c r="B571" s="152"/>
      <c r="C571" s="153"/>
      <c r="D571" s="152"/>
      <c r="E571" s="154"/>
      <c r="F571" s="155"/>
    </row>
    <row r="572" spans="2:6" ht="20.100000000000001" customHeight="1">
      <c r="B572" s="152"/>
      <c r="C572" s="153"/>
      <c r="D572" s="152"/>
      <c r="E572" s="154"/>
      <c r="F572" s="155"/>
    </row>
    <row r="573" spans="2:6" ht="20.100000000000001" customHeight="1">
      <c r="B573" s="152"/>
      <c r="C573" s="153"/>
      <c r="D573" s="152"/>
      <c r="E573" s="154"/>
      <c r="F573" s="155"/>
    </row>
    <row r="574" spans="2:6" ht="20.100000000000001" customHeight="1">
      <c r="B574" s="152"/>
      <c r="C574" s="153"/>
      <c r="D574" s="152"/>
      <c r="E574" s="154"/>
      <c r="F574" s="155"/>
    </row>
    <row r="575" spans="2:6" ht="20.100000000000001" customHeight="1">
      <c r="B575" s="152"/>
      <c r="C575" s="153"/>
      <c r="D575" s="152"/>
      <c r="E575" s="154"/>
      <c r="F575" s="155"/>
    </row>
    <row r="576" spans="2:6" ht="20.100000000000001" customHeight="1">
      <c r="B576" s="152"/>
      <c r="C576" s="153"/>
      <c r="D576" s="152"/>
      <c r="E576" s="154"/>
      <c r="F576" s="155"/>
    </row>
    <row r="577" spans="2:6" ht="20.100000000000001" customHeight="1">
      <c r="B577" s="152"/>
      <c r="C577" s="153"/>
      <c r="D577" s="152"/>
      <c r="E577" s="154"/>
      <c r="F577" s="155"/>
    </row>
    <row r="578" spans="2:6" ht="20.100000000000001" customHeight="1">
      <c r="B578" s="152"/>
      <c r="C578" s="153"/>
      <c r="D578" s="152"/>
      <c r="E578" s="154"/>
      <c r="F578" s="155"/>
    </row>
    <row r="579" spans="2:6" ht="20.100000000000001" customHeight="1">
      <c r="B579" s="152"/>
      <c r="C579" s="153"/>
      <c r="D579" s="152"/>
      <c r="E579" s="154"/>
      <c r="F579" s="155"/>
    </row>
    <row r="580" spans="2:6" ht="20.100000000000001" customHeight="1">
      <c r="B580" s="152"/>
      <c r="C580" s="153"/>
      <c r="D580" s="152"/>
      <c r="E580" s="154"/>
      <c r="F580" s="155"/>
    </row>
    <row r="581" spans="2:6" ht="20.100000000000001" customHeight="1">
      <c r="B581" s="152"/>
      <c r="C581" s="153"/>
      <c r="D581" s="152"/>
      <c r="E581" s="154"/>
      <c r="F581" s="155"/>
    </row>
    <row r="582" spans="2:6" ht="20.100000000000001" customHeight="1">
      <c r="B582" s="152"/>
      <c r="C582" s="153"/>
      <c r="D582" s="152"/>
      <c r="E582" s="154"/>
      <c r="F582" s="155"/>
    </row>
    <row r="583" spans="2:6" ht="20.100000000000001" customHeight="1">
      <c r="B583" s="152"/>
      <c r="C583" s="153"/>
      <c r="D583" s="152"/>
      <c r="E583" s="154"/>
      <c r="F583" s="155"/>
    </row>
    <row r="584" spans="2:6" ht="20.100000000000001" customHeight="1">
      <c r="B584" s="152"/>
      <c r="C584" s="153"/>
      <c r="D584" s="152"/>
      <c r="E584" s="154"/>
      <c r="F584" s="155"/>
    </row>
    <row r="585" spans="2:6" ht="20.100000000000001" customHeight="1">
      <c r="B585" s="152"/>
      <c r="C585" s="153"/>
      <c r="D585" s="152"/>
      <c r="E585" s="154"/>
      <c r="F585" s="155"/>
    </row>
    <row r="586" spans="2:6" ht="20.100000000000001" customHeight="1">
      <c r="B586" s="152"/>
      <c r="C586" s="153"/>
      <c r="D586" s="152"/>
      <c r="E586" s="154"/>
      <c r="F586" s="155"/>
    </row>
    <row r="587" spans="2:6" ht="20.100000000000001" customHeight="1">
      <c r="B587" s="152"/>
      <c r="C587" s="153"/>
      <c r="D587" s="152"/>
      <c r="E587" s="154"/>
      <c r="F587" s="155"/>
    </row>
    <row r="588" spans="2:6" ht="20.100000000000001" customHeight="1">
      <c r="B588" s="152"/>
      <c r="C588" s="153"/>
      <c r="D588" s="152"/>
      <c r="E588" s="154"/>
      <c r="F588" s="155"/>
    </row>
    <row r="589" spans="2:6" ht="20.100000000000001" customHeight="1">
      <c r="B589" s="152"/>
      <c r="C589" s="153"/>
      <c r="D589" s="152"/>
      <c r="E589" s="154"/>
      <c r="F589" s="155"/>
    </row>
    <row r="590" spans="2:6" ht="20.100000000000001" customHeight="1">
      <c r="B590" s="152"/>
      <c r="C590" s="153"/>
      <c r="D590" s="152"/>
      <c r="E590" s="154"/>
      <c r="F590" s="155"/>
    </row>
    <row r="591" spans="2:6" ht="20.100000000000001" customHeight="1">
      <c r="B591" s="152"/>
      <c r="C591" s="153"/>
      <c r="D591" s="152"/>
      <c r="E591" s="154"/>
      <c r="F591" s="155"/>
    </row>
    <row r="592" spans="2:6" ht="20.100000000000001" customHeight="1">
      <c r="B592" s="152"/>
      <c r="C592" s="153"/>
      <c r="D592" s="152"/>
      <c r="E592" s="154"/>
      <c r="F592" s="155"/>
    </row>
    <row r="593" spans="2:6" ht="20.100000000000001" customHeight="1">
      <c r="B593" s="152"/>
      <c r="C593" s="153"/>
      <c r="D593" s="152"/>
      <c r="E593" s="154"/>
      <c r="F593" s="155"/>
    </row>
    <row r="594" spans="2:6" ht="20.100000000000001" customHeight="1">
      <c r="B594" s="152"/>
      <c r="C594" s="153"/>
      <c r="D594" s="152"/>
      <c r="E594" s="154"/>
      <c r="F594" s="155"/>
    </row>
    <row r="595" spans="2:6" ht="20.100000000000001" customHeight="1">
      <c r="B595" s="152"/>
      <c r="C595" s="153"/>
      <c r="D595" s="152"/>
      <c r="E595" s="154"/>
      <c r="F595" s="155"/>
    </row>
    <row r="596" spans="2:6" ht="20.100000000000001" customHeight="1">
      <c r="B596" s="152"/>
      <c r="C596" s="153"/>
      <c r="D596" s="152"/>
      <c r="E596" s="154"/>
      <c r="F596" s="155"/>
    </row>
    <row r="597" spans="2:6" ht="20.100000000000001" customHeight="1">
      <c r="B597" s="152"/>
      <c r="C597" s="153"/>
      <c r="D597" s="152"/>
      <c r="E597" s="154"/>
      <c r="F597" s="155"/>
    </row>
    <row r="598" spans="2:6" ht="20.100000000000001" customHeight="1">
      <c r="B598" s="152"/>
      <c r="C598" s="153"/>
      <c r="D598" s="152"/>
      <c r="E598" s="154"/>
      <c r="F598" s="155"/>
    </row>
    <row r="599" spans="2:6" ht="20.100000000000001" customHeight="1">
      <c r="B599" s="152"/>
      <c r="C599" s="153"/>
      <c r="D599" s="152"/>
      <c r="E599" s="154"/>
      <c r="F599" s="155"/>
    </row>
    <row r="600" spans="2:6" ht="20.100000000000001" customHeight="1">
      <c r="B600" s="152"/>
      <c r="C600" s="153"/>
      <c r="D600" s="152"/>
      <c r="E600" s="154"/>
      <c r="F600" s="155"/>
    </row>
    <row r="601" spans="2:6" ht="20.100000000000001" customHeight="1">
      <c r="B601" s="152"/>
      <c r="C601" s="153"/>
      <c r="D601" s="152"/>
      <c r="E601" s="154"/>
      <c r="F601" s="155"/>
    </row>
    <row r="602" spans="2:6" ht="20.100000000000001" customHeight="1">
      <c r="B602" s="152"/>
      <c r="C602" s="153"/>
      <c r="D602" s="152"/>
      <c r="E602" s="154"/>
      <c r="F602" s="155"/>
    </row>
    <row r="603" spans="2:6" ht="20.100000000000001" customHeight="1">
      <c r="B603" s="152"/>
      <c r="C603" s="153"/>
      <c r="D603" s="152"/>
      <c r="E603" s="154"/>
      <c r="F603" s="155"/>
    </row>
    <row r="604" spans="2:6" ht="20.100000000000001" customHeight="1">
      <c r="B604" s="152"/>
      <c r="C604" s="153"/>
      <c r="D604" s="152"/>
      <c r="E604" s="154"/>
      <c r="F604" s="155"/>
    </row>
    <row r="605" spans="2:6" ht="20.100000000000001" customHeight="1">
      <c r="B605" s="152"/>
      <c r="C605" s="153"/>
      <c r="D605" s="152"/>
      <c r="E605" s="154"/>
      <c r="F605" s="155"/>
    </row>
    <row r="606" spans="2:6" ht="20.100000000000001" customHeight="1">
      <c r="B606" s="152"/>
      <c r="C606" s="153"/>
      <c r="D606" s="152"/>
      <c r="E606" s="154"/>
      <c r="F606" s="155"/>
    </row>
    <row r="607" spans="2:6" ht="20.100000000000001" customHeight="1">
      <c r="B607" s="152"/>
      <c r="C607" s="153"/>
      <c r="D607" s="152"/>
      <c r="E607" s="154"/>
      <c r="F607" s="155"/>
    </row>
    <row r="608" spans="2:6" ht="20.100000000000001" customHeight="1">
      <c r="B608" s="152"/>
      <c r="C608" s="153"/>
      <c r="D608" s="152"/>
      <c r="E608" s="154"/>
      <c r="F608" s="155"/>
    </row>
    <row r="609" spans="2:6" ht="20.100000000000001" customHeight="1">
      <c r="B609" s="152"/>
      <c r="C609" s="153"/>
      <c r="D609" s="152"/>
      <c r="E609" s="154"/>
      <c r="F609" s="155"/>
    </row>
    <row r="610" spans="2:6" ht="20.100000000000001" customHeight="1">
      <c r="B610" s="152"/>
      <c r="C610" s="153"/>
      <c r="D610" s="152"/>
      <c r="E610" s="154"/>
      <c r="F610" s="155"/>
    </row>
    <row r="611" spans="2:6" ht="20.100000000000001" customHeight="1">
      <c r="B611" s="152"/>
      <c r="C611" s="153"/>
      <c r="D611" s="152"/>
      <c r="E611" s="154"/>
      <c r="F611" s="155"/>
    </row>
    <row r="612" spans="2:6" ht="20.100000000000001" customHeight="1">
      <c r="B612" s="152"/>
      <c r="C612" s="153"/>
      <c r="D612" s="152"/>
      <c r="E612" s="154"/>
      <c r="F612" s="155"/>
    </row>
    <row r="613" spans="2:6" ht="20.100000000000001" customHeight="1">
      <c r="B613" s="152"/>
      <c r="C613" s="153"/>
      <c r="D613" s="152"/>
      <c r="E613" s="154"/>
      <c r="F613" s="155"/>
    </row>
    <row r="614" spans="2:6" ht="20.100000000000001" customHeight="1">
      <c r="B614" s="152"/>
      <c r="C614" s="153"/>
      <c r="D614" s="152"/>
      <c r="E614" s="154"/>
      <c r="F614" s="155"/>
    </row>
    <row r="615" spans="2:6" ht="20.100000000000001" customHeight="1">
      <c r="B615" s="152"/>
      <c r="C615" s="153"/>
      <c r="D615" s="152"/>
      <c r="E615" s="154"/>
      <c r="F615" s="155"/>
    </row>
    <row r="616" spans="2:6" ht="20.100000000000001" customHeight="1">
      <c r="B616" s="152"/>
      <c r="C616" s="153"/>
      <c r="D616" s="152"/>
      <c r="E616" s="154"/>
      <c r="F616" s="155"/>
    </row>
    <row r="617" spans="2:6" ht="20.100000000000001" customHeight="1">
      <c r="B617" s="152"/>
      <c r="C617" s="153"/>
      <c r="D617" s="152"/>
      <c r="E617" s="154"/>
      <c r="F617" s="155"/>
    </row>
    <row r="618" spans="2:6" ht="20.100000000000001" customHeight="1">
      <c r="B618" s="152"/>
      <c r="C618" s="153"/>
      <c r="D618" s="152"/>
      <c r="E618" s="154"/>
      <c r="F618" s="155"/>
    </row>
    <row r="619" spans="2:6" ht="20.100000000000001" customHeight="1">
      <c r="B619" s="152"/>
      <c r="C619" s="153"/>
      <c r="D619" s="152"/>
      <c r="E619" s="154"/>
      <c r="F619" s="155"/>
    </row>
    <row r="620" spans="2:6" ht="20.100000000000001" customHeight="1">
      <c r="B620" s="152"/>
      <c r="C620" s="153"/>
      <c r="D620" s="152"/>
      <c r="E620" s="154"/>
      <c r="F620" s="155"/>
    </row>
    <row r="621" spans="2:6" ht="20.100000000000001" customHeight="1">
      <c r="B621" s="152"/>
      <c r="C621" s="153"/>
      <c r="D621" s="152"/>
      <c r="E621" s="154"/>
      <c r="F621" s="155"/>
    </row>
    <row r="622" spans="2:6" ht="20.100000000000001" customHeight="1">
      <c r="B622" s="152"/>
      <c r="C622" s="153"/>
      <c r="D622" s="152"/>
      <c r="E622" s="154"/>
      <c r="F622" s="155"/>
    </row>
    <row r="623" spans="2:6" ht="20.100000000000001" customHeight="1">
      <c r="B623" s="152"/>
      <c r="C623" s="153"/>
      <c r="D623" s="152"/>
      <c r="E623" s="154"/>
      <c r="F623" s="155"/>
    </row>
    <row r="624" spans="2:6" ht="20.100000000000001" customHeight="1">
      <c r="B624" s="152"/>
      <c r="C624" s="153"/>
      <c r="D624" s="152"/>
      <c r="E624" s="154"/>
      <c r="F624" s="155"/>
    </row>
    <row r="625" spans="2:6" ht="20.100000000000001" customHeight="1">
      <c r="B625" s="152"/>
      <c r="C625" s="153"/>
      <c r="D625" s="152"/>
      <c r="E625" s="154"/>
      <c r="F625" s="155"/>
    </row>
    <row r="626" spans="2:6" ht="20.100000000000001" customHeight="1">
      <c r="B626" s="152"/>
      <c r="C626" s="153"/>
      <c r="D626" s="152"/>
      <c r="E626" s="154"/>
      <c r="F626" s="155"/>
    </row>
    <row r="627" spans="2:6" ht="20.100000000000001" customHeight="1">
      <c r="B627" s="152"/>
      <c r="C627" s="153"/>
      <c r="D627" s="152"/>
      <c r="E627" s="154"/>
      <c r="F627" s="155"/>
    </row>
    <row r="628" spans="2:6" ht="20.100000000000001" customHeight="1">
      <c r="B628" s="152"/>
      <c r="C628" s="153"/>
      <c r="D628" s="152"/>
      <c r="E628" s="154"/>
      <c r="F628" s="155"/>
    </row>
    <row r="629" spans="2:6" ht="20.100000000000001" customHeight="1">
      <c r="B629" s="152"/>
      <c r="C629" s="153"/>
      <c r="D629" s="152"/>
      <c r="E629" s="154"/>
      <c r="F629" s="155"/>
    </row>
    <row r="630" spans="2:6" ht="20.100000000000001" customHeight="1">
      <c r="B630" s="152"/>
      <c r="C630" s="153"/>
      <c r="D630" s="152"/>
      <c r="E630" s="154"/>
      <c r="F630" s="155"/>
    </row>
    <row r="631" spans="2:6" ht="20.100000000000001" customHeight="1">
      <c r="B631" s="152"/>
      <c r="C631" s="153"/>
      <c r="D631" s="152"/>
      <c r="E631" s="154"/>
      <c r="F631" s="155"/>
    </row>
    <row r="632" spans="2:6" ht="20.100000000000001" customHeight="1">
      <c r="B632" s="152"/>
      <c r="C632" s="153"/>
      <c r="D632" s="152"/>
      <c r="E632" s="154"/>
      <c r="F632" s="155"/>
    </row>
    <row r="633" spans="2:6" ht="20.100000000000001" customHeight="1">
      <c r="B633" s="152"/>
      <c r="C633" s="153"/>
      <c r="D633" s="152"/>
      <c r="E633" s="154"/>
      <c r="F633" s="155"/>
    </row>
    <row r="634" spans="2:6" ht="20.100000000000001" customHeight="1">
      <c r="B634" s="152"/>
      <c r="C634" s="153"/>
      <c r="D634" s="152"/>
      <c r="E634" s="154"/>
      <c r="F634" s="155"/>
    </row>
    <row r="635" spans="2:6" ht="20.100000000000001" customHeight="1">
      <c r="B635" s="152"/>
      <c r="C635" s="153"/>
      <c r="D635" s="152"/>
      <c r="E635" s="154"/>
      <c r="F635" s="155"/>
    </row>
    <row r="636" spans="2:6" ht="20.100000000000001" customHeight="1">
      <c r="B636" s="152"/>
      <c r="C636" s="153"/>
      <c r="D636" s="152"/>
      <c r="E636" s="154"/>
      <c r="F636" s="155"/>
    </row>
    <row r="637" spans="2:6" ht="20.100000000000001" customHeight="1">
      <c r="B637" s="152"/>
      <c r="C637" s="153"/>
      <c r="D637" s="152"/>
      <c r="E637" s="154"/>
      <c r="F637" s="155"/>
    </row>
    <row r="638" spans="2:6" ht="20.100000000000001" customHeight="1">
      <c r="B638" s="152"/>
      <c r="C638" s="153"/>
      <c r="D638" s="152"/>
      <c r="E638" s="154"/>
      <c r="F638" s="155"/>
    </row>
    <row r="639" spans="2:6" ht="20.100000000000001" customHeight="1">
      <c r="B639" s="152"/>
      <c r="C639" s="153"/>
      <c r="D639" s="152"/>
      <c r="E639" s="154"/>
      <c r="F639" s="155"/>
    </row>
    <row r="640" spans="2:6" ht="20.100000000000001" customHeight="1">
      <c r="B640" s="152"/>
      <c r="C640" s="153"/>
      <c r="D640" s="152"/>
      <c r="E640" s="154"/>
      <c r="F640" s="155"/>
    </row>
    <row r="641" spans="2:6" ht="20.100000000000001" customHeight="1">
      <c r="B641" s="152"/>
      <c r="C641" s="153"/>
      <c r="D641" s="152"/>
      <c r="E641" s="154"/>
      <c r="F641" s="155"/>
    </row>
    <row r="642" spans="2:6" ht="20.100000000000001" customHeight="1">
      <c r="B642" s="152"/>
      <c r="C642" s="153"/>
      <c r="D642" s="152"/>
      <c r="E642" s="154"/>
      <c r="F642" s="155"/>
    </row>
    <row r="643" spans="2:6" ht="20.100000000000001" customHeight="1">
      <c r="B643" s="152"/>
      <c r="C643" s="153"/>
      <c r="D643" s="152"/>
      <c r="E643" s="154"/>
      <c r="F643" s="155"/>
    </row>
    <row r="644" spans="2:6" ht="20.100000000000001" customHeight="1">
      <c r="B644" s="152"/>
      <c r="C644" s="153"/>
      <c r="D644" s="152"/>
      <c r="E644" s="154"/>
      <c r="F644" s="155"/>
    </row>
    <row r="645" spans="2:6" ht="20.100000000000001" customHeight="1">
      <c r="B645" s="152"/>
      <c r="C645" s="153"/>
      <c r="D645" s="152"/>
      <c r="E645" s="154"/>
      <c r="F645" s="155"/>
    </row>
    <row r="646" spans="2:6" ht="20.100000000000001" customHeight="1">
      <c r="B646" s="152"/>
      <c r="C646" s="153"/>
      <c r="D646" s="152"/>
      <c r="E646" s="154"/>
      <c r="F646" s="155"/>
    </row>
    <row r="647" spans="2:6" ht="20.100000000000001" customHeight="1">
      <c r="B647" s="152"/>
      <c r="C647" s="153"/>
      <c r="D647" s="152"/>
      <c r="E647" s="154"/>
      <c r="F647" s="155"/>
    </row>
    <row r="648" spans="2:6" ht="20.100000000000001" customHeight="1">
      <c r="B648" s="152"/>
      <c r="C648" s="153"/>
      <c r="D648" s="152"/>
      <c r="E648" s="154"/>
      <c r="F648" s="155"/>
    </row>
    <row r="649" spans="2:6" ht="20.100000000000001" customHeight="1">
      <c r="B649" s="152"/>
      <c r="C649" s="153"/>
      <c r="D649" s="152"/>
      <c r="E649" s="154"/>
      <c r="F649" s="155"/>
    </row>
    <row r="650" spans="2:6" ht="20.100000000000001" customHeight="1">
      <c r="B650" s="152"/>
      <c r="C650" s="153"/>
      <c r="D650" s="152"/>
      <c r="E650" s="154"/>
      <c r="F650" s="155"/>
    </row>
    <row r="651" spans="2:6" ht="20.100000000000001" customHeight="1">
      <c r="B651" s="152"/>
      <c r="C651" s="153"/>
      <c r="D651" s="152"/>
      <c r="E651" s="154"/>
      <c r="F651" s="155"/>
    </row>
    <row r="652" spans="2:6" ht="20.100000000000001" customHeight="1">
      <c r="B652" s="152"/>
      <c r="C652" s="153"/>
      <c r="D652" s="152"/>
      <c r="E652" s="154"/>
      <c r="F652" s="155"/>
    </row>
    <row r="653" spans="2:6" ht="20.100000000000001" customHeight="1">
      <c r="B653" s="152"/>
      <c r="C653" s="153"/>
      <c r="D653" s="152"/>
      <c r="E653" s="154"/>
      <c r="F653" s="155"/>
    </row>
    <row r="654" spans="2:6" ht="20.100000000000001" customHeight="1">
      <c r="B654" s="152"/>
      <c r="C654" s="153"/>
      <c r="D654" s="152"/>
      <c r="E654" s="154"/>
      <c r="F654" s="155"/>
    </row>
    <row r="655" spans="2:6" ht="20.100000000000001" customHeight="1">
      <c r="B655" s="152"/>
      <c r="C655" s="153"/>
      <c r="D655" s="152"/>
      <c r="E655" s="154"/>
      <c r="F655" s="155"/>
    </row>
    <row r="656" spans="2:6" ht="20.100000000000001" customHeight="1">
      <c r="B656" s="152"/>
      <c r="C656" s="153"/>
      <c r="D656" s="152"/>
      <c r="E656" s="154"/>
      <c r="F656" s="155"/>
    </row>
    <row r="657" spans="2:6" ht="20.100000000000001" customHeight="1">
      <c r="B657" s="152"/>
      <c r="C657" s="153"/>
      <c r="D657" s="152"/>
      <c r="E657" s="154"/>
      <c r="F657" s="155"/>
    </row>
    <row r="658" spans="2:6" ht="20.100000000000001" customHeight="1">
      <c r="B658" s="152"/>
      <c r="C658" s="153"/>
      <c r="D658" s="152"/>
      <c r="E658" s="154"/>
      <c r="F658" s="155"/>
    </row>
    <row r="659" spans="2:6" ht="20.100000000000001" customHeight="1">
      <c r="B659" s="152"/>
      <c r="C659" s="153"/>
      <c r="D659" s="152"/>
      <c r="E659" s="154"/>
      <c r="F659" s="155"/>
    </row>
    <row r="660" spans="2:6" ht="20.100000000000001" customHeight="1">
      <c r="B660" s="152"/>
      <c r="C660" s="153"/>
      <c r="D660" s="152"/>
      <c r="E660" s="154"/>
      <c r="F660" s="155"/>
    </row>
    <row r="661" spans="2:6" ht="20.100000000000001" customHeight="1">
      <c r="B661" s="152"/>
      <c r="C661" s="153"/>
      <c r="D661" s="152"/>
      <c r="E661" s="154"/>
      <c r="F661" s="155"/>
    </row>
    <row r="662" spans="2:6" ht="20.100000000000001" customHeight="1">
      <c r="B662" s="152"/>
      <c r="C662" s="153"/>
      <c r="D662" s="152"/>
      <c r="E662" s="154"/>
      <c r="F662" s="155"/>
    </row>
    <row r="663" spans="2:6" ht="20.100000000000001" customHeight="1">
      <c r="B663" s="152"/>
      <c r="C663" s="153"/>
      <c r="D663" s="152"/>
      <c r="E663" s="154"/>
      <c r="F663" s="155"/>
    </row>
    <row r="664" spans="2:6" ht="20.100000000000001" customHeight="1">
      <c r="B664" s="152"/>
      <c r="C664" s="153"/>
      <c r="D664" s="152"/>
      <c r="E664" s="154"/>
      <c r="F664" s="155"/>
    </row>
    <row r="665" spans="2:6" ht="20.100000000000001" customHeight="1">
      <c r="B665" s="152"/>
      <c r="C665" s="153"/>
      <c r="D665" s="152"/>
      <c r="E665" s="154"/>
      <c r="F665" s="155"/>
    </row>
    <row r="666" spans="2:6" ht="20.100000000000001" customHeight="1">
      <c r="B666" s="152"/>
      <c r="C666" s="153"/>
      <c r="D666" s="152"/>
      <c r="E666" s="154"/>
      <c r="F666" s="155"/>
    </row>
    <row r="667" spans="2:6" ht="20.100000000000001" customHeight="1">
      <c r="B667" s="152"/>
      <c r="C667" s="153"/>
      <c r="D667" s="152"/>
      <c r="E667" s="154"/>
      <c r="F667" s="155"/>
    </row>
    <row r="668" spans="2:6" ht="20.100000000000001" customHeight="1">
      <c r="B668" s="152"/>
      <c r="C668" s="153"/>
      <c r="D668" s="152"/>
      <c r="E668" s="154"/>
      <c r="F668" s="155"/>
    </row>
    <row r="669" spans="2:6" ht="20.100000000000001" customHeight="1">
      <c r="B669" s="152"/>
      <c r="C669" s="153"/>
      <c r="D669" s="152"/>
      <c r="E669" s="154"/>
      <c r="F669" s="155"/>
    </row>
    <row r="670" spans="2:6" ht="20.100000000000001" customHeight="1">
      <c r="B670" s="152"/>
      <c r="C670" s="153"/>
      <c r="D670" s="152"/>
      <c r="E670" s="154"/>
      <c r="F670" s="155"/>
    </row>
    <row r="671" spans="2:6" ht="20.100000000000001" customHeight="1">
      <c r="B671" s="152"/>
      <c r="C671" s="153"/>
      <c r="D671" s="152"/>
      <c r="E671" s="154"/>
      <c r="F671" s="155"/>
    </row>
    <row r="672" spans="2:6" ht="20.100000000000001" customHeight="1">
      <c r="B672" s="152"/>
      <c r="C672" s="153"/>
      <c r="D672" s="152"/>
      <c r="E672" s="154"/>
      <c r="F672" s="155"/>
    </row>
    <row r="673" spans="2:6" ht="20.100000000000001" customHeight="1">
      <c r="B673" s="152"/>
      <c r="C673" s="153"/>
      <c r="D673" s="152"/>
      <c r="E673" s="154"/>
      <c r="F673" s="155"/>
    </row>
    <row r="674" spans="2:6" ht="20.100000000000001" customHeight="1">
      <c r="B674" s="152"/>
      <c r="C674" s="153"/>
      <c r="D674" s="152"/>
      <c r="E674" s="154"/>
      <c r="F674" s="155"/>
    </row>
    <row r="675" spans="2:6" ht="20.100000000000001" customHeight="1">
      <c r="B675" s="152"/>
      <c r="C675" s="153"/>
      <c r="D675" s="152"/>
      <c r="E675" s="154"/>
      <c r="F675" s="155"/>
    </row>
    <row r="676" spans="2:6" ht="20.100000000000001" customHeight="1">
      <c r="B676" s="152"/>
      <c r="C676" s="153"/>
      <c r="D676" s="152"/>
      <c r="E676" s="154"/>
      <c r="F676" s="155"/>
    </row>
    <row r="677" spans="2:6" ht="20.100000000000001" customHeight="1">
      <c r="B677" s="152"/>
      <c r="C677" s="153"/>
      <c r="D677" s="152"/>
      <c r="E677" s="154"/>
      <c r="F677" s="155"/>
    </row>
    <row r="678" spans="2:6" ht="20.100000000000001" customHeight="1">
      <c r="B678" s="152"/>
      <c r="C678" s="153"/>
      <c r="D678" s="152"/>
      <c r="E678" s="154"/>
      <c r="F678" s="155"/>
    </row>
    <row r="679" spans="2:6" ht="20.100000000000001" customHeight="1">
      <c r="B679" s="152"/>
      <c r="C679" s="153"/>
      <c r="D679" s="152"/>
      <c r="E679" s="154"/>
      <c r="F679" s="155"/>
    </row>
    <row r="680" spans="2:6" ht="20.100000000000001" customHeight="1">
      <c r="B680" s="152"/>
      <c r="C680" s="153"/>
      <c r="D680" s="152"/>
      <c r="E680" s="154"/>
      <c r="F680" s="155"/>
    </row>
    <row r="681" spans="2:6" ht="20.100000000000001" customHeight="1">
      <c r="B681" s="152"/>
      <c r="C681" s="153"/>
      <c r="D681" s="152"/>
      <c r="E681" s="154"/>
      <c r="F681" s="155"/>
    </row>
    <row r="682" spans="2:6" ht="20.100000000000001" customHeight="1">
      <c r="B682" s="152"/>
      <c r="C682" s="153"/>
      <c r="D682" s="152"/>
      <c r="E682" s="154"/>
      <c r="F682" s="155"/>
    </row>
    <row r="683" spans="2:6" ht="20.100000000000001" customHeight="1">
      <c r="B683" s="152"/>
      <c r="C683" s="153"/>
      <c r="D683" s="152"/>
      <c r="E683" s="154"/>
      <c r="F683" s="155"/>
    </row>
    <row r="684" spans="2:6" ht="20.100000000000001" customHeight="1">
      <c r="B684" s="152"/>
      <c r="C684" s="153"/>
      <c r="D684" s="152"/>
      <c r="E684" s="154"/>
      <c r="F684" s="155"/>
    </row>
    <row r="685" spans="2:6" ht="20.100000000000001" customHeight="1">
      <c r="B685" s="152"/>
      <c r="C685" s="153"/>
      <c r="D685" s="152"/>
      <c r="E685" s="154"/>
      <c r="F685" s="155"/>
    </row>
    <row r="686" spans="2:6" ht="20.100000000000001" customHeight="1">
      <c r="B686" s="152"/>
      <c r="C686" s="153"/>
      <c r="D686" s="152"/>
      <c r="E686" s="154"/>
      <c r="F686" s="155"/>
    </row>
    <row r="687" spans="2:6" ht="20.100000000000001" customHeight="1">
      <c r="B687" s="152"/>
      <c r="C687" s="153"/>
      <c r="D687" s="152"/>
      <c r="E687" s="154"/>
      <c r="F687" s="155"/>
    </row>
    <row r="688" spans="2:6" ht="20.100000000000001" customHeight="1">
      <c r="B688" s="152"/>
      <c r="C688" s="153"/>
      <c r="D688" s="152"/>
      <c r="E688" s="154"/>
      <c r="F688" s="155"/>
    </row>
    <row r="689" spans="2:6" ht="20.100000000000001" customHeight="1">
      <c r="B689" s="152"/>
      <c r="C689" s="153"/>
      <c r="D689" s="152"/>
      <c r="E689" s="154"/>
      <c r="F689" s="155"/>
    </row>
    <row r="690" spans="2:6" ht="20.100000000000001" customHeight="1">
      <c r="B690" s="152"/>
      <c r="C690" s="153"/>
      <c r="D690" s="152"/>
      <c r="E690" s="154"/>
      <c r="F690" s="155"/>
    </row>
    <row r="691" spans="2:6" ht="20.100000000000001" customHeight="1">
      <c r="B691" s="152"/>
      <c r="C691" s="153"/>
      <c r="D691" s="152"/>
      <c r="E691" s="154"/>
      <c r="F691" s="155"/>
    </row>
    <row r="692" spans="2:6" ht="20.100000000000001" customHeight="1">
      <c r="B692" s="152"/>
      <c r="C692" s="153"/>
      <c r="D692" s="152"/>
      <c r="E692" s="154"/>
      <c r="F692" s="155"/>
    </row>
    <row r="693" spans="2:6" ht="20.100000000000001" customHeight="1">
      <c r="B693" s="152"/>
      <c r="C693" s="153"/>
      <c r="D693" s="152"/>
      <c r="E693" s="154"/>
      <c r="F693" s="155"/>
    </row>
    <row r="694" spans="2:6" ht="20.100000000000001" customHeight="1">
      <c r="B694" s="152"/>
      <c r="C694" s="153"/>
      <c r="D694" s="152"/>
      <c r="E694" s="154"/>
      <c r="F694" s="155"/>
    </row>
    <row r="695" spans="2:6" ht="20.100000000000001" customHeight="1">
      <c r="B695" s="152"/>
      <c r="C695" s="153"/>
      <c r="D695" s="152"/>
      <c r="E695" s="154"/>
      <c r="F695" s="155"/>
    </row>
    <row r="696" spans="2:6" ht="20.100000000000001" customHeight="1">
      <c r="B696" s="152"/>
      <c r="C696" s="153"/>
      <c r="D696" s="152"/>
      <c r="E696" s="154"/>
      <c r="F696" s="155"/>
    </row>
    <row r="697" spans="2:6" ht="20.100000000000001" customHeight="1">
      <c r="B697" s="152"/>
      <c r="C697" s="153"/>
      <c r="D697" s="152"/>
      <c r="E697" s="154"/>
      <c r="F697" s="155"/>
    </row>
    <row r="698" spans="2:6" ht="20.100000000000001" customHeight="1">
      <c r="B698" s="152"/>
      <c r="C698" s="153"/>
      <c r="D698" s="152"/>
      <c r="E698" s="154"/>
      <c r="F698" s="155"/>
    </row>
    <row r="699" spans="2:6" ht="20.100000000000001" customHeight="1">
      <c r="B699" s="152"/>
      <c r="C699" s="153"/>
      <c r="D699" s="152"/>
      <c r="E699" s="154"/>
      <c r="F699" s="155"/>
    </row>
    <row r="700" spans="2:6" ht="20.100000000000001" customHeight="1">
      <c r="B700" s="152"/>
      <c r="C700" s="153"/>
      <c r="D700" s="152"/>
      <c r="E700" s="154"/>
      <c r="F700" s="155"/>
    </row>
    <row r="701" spans="2:6" ht="20.100000000000001" customHeight="1">
      <c r="B701" s="152"/>
      <c r="C701" s="153"/>
      <c r="D701" s="152"/>
      <c r="E701" s="154"/>
      <c r="F701" s="155"/>
    </row>
    <row r="702" spans="2:6" ht="20.100000000000001" customHeight="1">
      <c r="B702" s="152"/>
      <c r="C702" s="153"/>
      <c r="D702" s="152"/>
      <c r="E702" s="154"/>
      <c r="F702" s="155"/>
    </row>
    <row r="703" spans="2:6" ht="20.100000000000001" customHeight="1">
      <c r="B703" s="152"/>
      <c r="C703" s="153"/>
      <c r="D703" s="152"/>
      <c r="E703" s="154"/>
      <c r="F703" s="155"/>
    </row>
    <row r="704" spans="2:6" ht="20.100000000000001" customHeight="1">
      <c r="B704" s="152"/>
      <c r="C704" s="153"/>
      <c r="D704" s="152"/>
      <c r="E704" s="154"/>
      <c r="F704" s="155"/>
    </row>
    <row r="705" spans="2:6" ht="20.100000000000001" customHeight="1">
      <c r="B705" s="152"/>
      <c r="C705" s="153"/>
      <c r="D705" s="152"/>
      <c r="E705" s="154"/>
      <c r="F705" s="155"/>
    </row>
    <row r="706" spans="2:6" ht="20.100000000000001" customHeight="1">
      <c r="B706" s="152"/>
      <c r="C706" s="153"/>
      <c r="D706" s="152"/>
      <c r="E706" s="154"/>
      <c r="F706" s="155"/>
    </row>
    <row r="707" spans="2:6" ht="20.100000000000001" customHeight="1">
      <c r="B707" s="152"/>
      <c r="C707" s="153"/>
      <c r="D707" s="152"/>
      <c r="E707" s="154"/>
      <c r="F707" s="155"/>
    </row>
    <row r="708" spans="2:6" ht="20.100000000000001" customHeight="1">
      <c r="B708" s="152"/>
      <c r="C708" s="153"/>
      <c r="D708" s="152"/>
      <c r="E708" s="154"/>
      <c r="F708" s="155"/>
    </row>
    <row r="709" spans="2:6" ht="20.100000000000001" customHeight="1">
      <c r="B709" s="152"/>
      <c r="C709" s="153"/>
      <c r="D709" s="152"/>
      <c r="E709" s="154"/>
      <c r="F709" s="155"/>
    </row>
    <row r="710" spans="2:6" ht="20.100000000000001" customHeight="1">
      <c r="B710" s="152"/>
      <c r="C710" s="153"/>
      <c r="D710" s="152"/>
      <c r="E710" s="154"/>
      <c r="F710" s="155"/>
    </row>
    <row r="711" spans="2:6" ht="20.100000000000001" customHeight="1">
      <c r="B711" s="152"/>
      <c r="C711" s="153"/>
      <c r="D711" s="152"/>
      <c r="E711" s="154"/>
      <c r="F711" s="155"/>
    </row>
    <row r="712" spans="2:6" ht="20.100000000000001" customHeight="1">
      <c r="B712" s="152"/>
      <c r="C712" s="153"/>
      <c r="D712" s="152"/>
      <c r="E712" s="154"/>
      <c r="F712" s="155"/>
    </row>
    <row r="713" spans="2:6" ht="20.100000000000001" customHeight="1">
      <c r="B713" s="152"/>
      <c r="C713" s="153"/>
      <c r="D713" s="152"/>
      <c r="E713" s="154"/>
      <c r="F713" s="155"/>
    </row>
    <row r="714" spans="2:6" ht="20.100000000000001" customHeight="1">
      <c r="B714" s="152"/>
      <c r="C714" s="153"/>
      <c r="D714" s="152"/>
      <c r="E714" s="154"/>
      <c r="F714" s="155"/>
    </row>
    <row r="715" spans="2:6" ht="20.100000000000001" customHeight="1">
      <c r="B715" s="152"/>
      <c r="C715" s="153"/>
      <c r="D715" s="152"/>
      <c r="E715" s="154"/>
      <c r="F715" s="155"/>
    </row>
    <row r="716" spans="2:6" ht="20.100000000000001" customHeight="1">
      <c r="B716" s="152"/>
      <c r="C716" s="153"/>
      <c r="D716" s="152"/>
      <c r="E716" s="154"/>
      <c r="F716" s="155"/>
    </row>
    <row r="717" spans="2:6" ht="20.100000000000001" customHeight="1">
      <c r="B717" s="152"/>
      <c r="C717" s="153"/>
      <c r="D717" s="152"/>
      <c r="E717" s="154"/>
      <c r="F717" s="155"/>
    </row>
    <row r="718" spans="2:6" ht="20.100000000000001" customHeight="1">
      <c r="B718" s="152"/>
      <c r="C718" s="153"/>
      <c r="D718" s="152"/>
      <c r="E718" s="154"/>
      <c r="F718" s="155"/>
    </row>
    <row r="719" spans="2:6" ht="20.100000000000001" customHeight="1">
      <c r="B719" s="152"/>
      <c r="C719" s="153"/>
      <c r="D719" s="152"/>
      <c r="E719" s="154"/>
      <c r="F719" s="155"/>
    </row>
    <row r="720" spans="2:6" ht="20.100000000000001" customHeight="1">
      <c r="B720" s="152"/>
      <c r="C720" s="153"/>
      <c r="D720" s="152"/>
      <c r="E720" s="154"/>
      <c r="F720" s="155"/>
    </row>
    <row r="721" spans="2:6" ht="20.100000000000001" customHeight="1">
      <c r="B721" s="152"/>
      <c r="C721" s="153"/>
      <c r="D721" s="152"/>
      <c r="E721" s="154"/>
      <c r="F721" s="155"/>
    </row>
    <row r="722" spans="2:6" ht="20.100000000000001" customHeight="1">
      <c r="B722" s="152"/>
      <c r="C722" s="153"/>
      <c r="D722" s="152"/>
      <c r="E722" s="154"/>
      <c r="F722" s="155"/>
    </row>
    <row r="723" spans="2:6" ht="20.100000000000001" customHeight="1">
      <c r="B723" s="152"/>
      <c r="C723" s="153"/>
      <c r="D723" s="152"/>
      <c r="E723" s="154"/>
      <c r="F723" s="155"/>
    </row>
    <row r="724" spans="2:6" ht="20.100000000000001" customHeight="1">
      <c r="B724" s="152"/>
      <c r="C724" s="153"/>
      <c r="D724" s="152"/>
      <c r="E724" s="154"/>
      <c r="F724" s="155"/>
    </row>
    <row r="725" spans="2:6" ht="20.100000000000001" customHeight="1">
      <c r="B725" s="152"/>
      <c r="C725" s="153"/>
      <c r="D725" s="152"/>
      <c r="E725" s="154"/>
      <c r="F725" s="155"/>
    </row>
    <row r="726" spans="2:6" ht="20.100000000000001" customHeight="1">
      <c r="B726" s="152"/>
      <c r="C726" s="153"/>
      <c r="D726" s="152"/>
      <c r="E726" s="154"/>
      <c r="F726" s="155"/>
    </row>
    <row r="727" spans="2:6" ht="20.100000000000001" customHeight="1">
      <c r="B727" s="152"/>
      <c r="C727" s="153"/>
      <c r="D727" s="152"/>
      <c r="E727" s="154"/>
      <c r="F727" s="155"/>
    </row>
    <row r="728" spans="2:6" ht="20.100000000000001" customHeight="1">
      <c r="B728" s="152"/>
      <c r="C728" s="153"/>
      <c r="D728" s="152"/>
      <c r="E728" s="154"/>
      <c r="F728" s="155"/>
    </row>
    <row r="729" spans="2:6" ht="20.100000000000001" customHeight="1">
      <c r="B729" s="152"/>
      <c r="C729" s="153"/>
      <c r="D729" s="152"/>
      <c r="E729" s="154"/>
      <c r="F729" s="155"/>
    </row>
    <row r="730" spans="2:6" ht="20.100000000000001" customHeight="1">
      <c r="B730" s="152"/>
      <c r="C730" s="153"/>
      <c r="D730" s="152"/>
      <c r="E730" s="154"/>
      <c r="F730" s="155"/>
    </row>
    <row r="731" spans="2:6" ht="20.100000000000001" customHeight="1">
      <c r="B731" s="152"/>
      <c r="C731" s="153"/>
      <c r="D731" s="152"/>
      <c r="E731" s="154"/>
      <c r="F731" s="155"/>
    </row>
    <row r="732" spans="2:6" ht="20.100000000000001" customHeight="1">
      <c r="B732" s="152"/>
      <c r="C732" s="153"/>
      <c r="D732" s="152"/>
      <c r="E732" s="154"/>
      <c r="F732" s="155"/>
    </row>
    <row r="733" spans="2:6" ht="20.100000000000001" customHeight="1">
      <c r="B733" s="152"/>
      <c r="C733" s="153"/>
      <c r="D733" s="152"/>
      <c r="E733" s="154"/>
      <c r="F733" s="155"/>
    </row>
    <row r="734" spans="2:6" ht="20.100000000000001" customHeight="1">
      <c r="B734" s="152"/>
      <c r="C734" s="153"/>
      <c r="D734" s="152"/>
      <c r="E734" s="154"/>
      <c r="F734" s="155"/>
    </row>
    <row r="735" spans="2:6" ht="20.100000000000001" customHeight="1">
      <c r="B735" s="152"/>
      <c r="C735" s="153"/>
      <c r="D735" s="152"/>
      <c r="E735" s="154"/>
      <c r="F735" s="155"/>
    </row>
    <row r="736" spans="2:6" ht="20.100000000000001" customHeight="1">
      <c r="B736" s="152"/>
      <c r="C736" s="153"/>
      <c r="D736" s="152"/>
      <c r="E736" s="154"/>
      <c r="F736" s="155"/>
    </row>
    <row r="737" spans="2:6" ht="20.100000000000001" customHeight="1">
      <c r="B737" s="152"/>
      <c r="C737" s="153"/>
      <c r="D737" s="152"/>
      <c r="E737" s="154"/>
      <c r="F737" s="155"/>
    </row>
    <row r="738" spans="2:6" ht="20.100000000000001" customHeight="1">
      <c r="B738" s="152"/>
      <c r="C738" s="153"/>
      <c r="D738" s="152"/>
      <c r="E738" s="154"/>
      <c r="F738" s="155"/>
    </row>
    <row r="739" spans="2:6" ht="20.100000000000001" customHeight="1">
      <c r="B739" s="152"/>
      <c r="C739" s="153"/>
      <c r="D739" s="152"/>
      <c r="E739" s="154"/>
      <c r="F739" s="155"/>
    </row>
    <row r="740" spans="2:6" ht="20.100000000000001" customHeight="1">
      <c r="B740" s="152"/>
      <c r="C740" s="153"/>
      <c r="D740" s="152"/>
      <c r="E740" s="154"/>
      <c r="F740" s="155"/>
    </row>
    <row r="741" spans="2:6" ht="20.100000000000001" customHeight="1">
      <c r="B741" s="152"/>
      <c r="C741" s="153"/>
      <c r="D741" s="152"/>
      <c r="E741" s="154"/>
      <c r="F741" s="155"/>
    </row>
    <row r="742" spans="2:6" ht="20.100000000000001" customHeight="1">
      <c r="B742" s="152"/>
      <c r="C742" s="153"/>
      <c r="D742" s="152"/>
      <c r="E742" s="154"/>
      <c r="F742" s="155"/>
    </row>
    <row r="743" spans="2:6" ht="20.100000000000001" customHeight="1">
      <c r="B743" s="152"/>
      <c r="C743" s="153"/>
      <c r="D743" s="152"/>
      <c r="E743" s="154"/>
      <c r="F743" s="155"/>
    </row>
    <row r="744" spans="2:6" ht="20.100000000000001" customHeight="1">
      <c r="B744" s="152"/>
      <c r="C744" s="153"/>
      <c r="D744" s="152"/>
      <c r="E744" s="154"/>
      <c r="F744" s="155"/>
    </row>
    <row r="745" spans="2:6" ht="20.100000000000001" customHeight="1">
      <c r="B745" s="152"/>
      <c r="C745" s="153"/>
      <c r="D745" s="152"/>
      <c r="E745" s="154"/>
      <c r="F745" s="155"/>
    </row>
    <row r="746" spans="2:6" ht="20.100000000000001" customHeight="1">
      <c r="B746" s="152"/>
      <c r="C746" s="153"/>
      <c r="D746" s="152"/>
      <c r="E746" s="154"/>
      <c r="F746" s="155"/>
    </row>
    <row r="747" spans="2:6" ht="20.100000000000001" customHeight="1">
      <c r="B747" s="152"/>
      <c r="C747" s="153"/>
      <c r="D747" s="152"/>
      <c r="E747" s="154"/>
      <c r="F747" s="155"/>
    </row>
    <row r="748" spans="2:6" ht="20.100000000000001" customHeight="1">
      <c r="B748" s="152"/>
      <c r="C748" s="153"/>
      <c r="D748" s="152"/>
      <c r="E748" s="154"/>
      <c r="F748" s="155"/>
    </row>
    <row r="749" spans="2:6" ht="20.100000000000001" customHeight="1">
      <c r="B749" s="152"/>
      <c r="C749" s="153"/>
      <c r="D749" s="152"/>
      <c r="E749" s="154"/>
      <c r="F749" s="155"/>
    </row>
    <row r="750" spans="2:6" ht="20.100000000000001" customHeight="1">
      <c r="B750" s="152"/>
      <c r="C750" s="153"/>
      <c r="D750" s="152"/>
      <c r="E750" s="154"/>
      <c r="F750" s="155"/>
    </row>
    <row r="751" spans="2:6" ht="20.100000000000001" customHeight="1">
      <c r="B751" s="152"/>
      <c r="C751" s="153"/>
      <c r="D751" s="152"/>
      <c r="E751" s="154"/>
      <c r="F751" s="155"/>
    </row>
    <row r="752" spans="2:6" ht="20.100000000000001" customHeight="1">
      <c r="B752" s="152"/>
      <c r="C752" s="153"/>
      <c r="D752" s="152"/>
      <c r="E752" s="154"/>
      <c r="F752" s="155"/>
    </row>
    <row r="753" spans="2:6" ht="20.100000000000001" customHeight="1">
      <c r="B753" s="152"/>
      <c r="C753" s="153"/>
      <c r="D753" s="152"/>
      <c r="E753" s="154"/>
      <c r="F753" s="155"/>
    </row>
    <row r="754" spans="2:6" ht="20.100000000000001" customHeight="1">
      <c r="B754" s="152"/>
      <c r="C754" s="153"/>
      <c r="D754" s="152"/>
      <c r="E754" s="154"/>
      <c r="F754" s="155"/>
    </row>
    <row r="755" spans="2:6" ht="20.100000000000001" customHeight="1">
      <c r="B755" s="152"/>
      <c r="C755" s="153"/>
      <c r="D755" s="152"/>
      <c r="E755" s="154"/>
      <c r="F755" s="155"/>
    </row>
    <row r="756" spans="2:6" ht="20.100000000000001" customHeight="1">
      <c r="B756" s="152"/>
      <c r="C756" s="153"/>
      <c r="D756" s="152"/>
      <c r="E756" s="154"/>
      <c r="F756" s="155"/>
    </row>
    <row r="757" spans="2:6" ht="20.100000000000001" customHeight="1">
      <c r="B757" s="152"/>
      <c r="C757" s="153"/>
      <c r="D757" s="152"/>
      <c r="E757" s="154"/>
      <c r="F757" s="155"/>
    </row>
    <row r="758" spans="2:6" ht="20.100000000000001" customHeight="1">
      <c r="B758" s="152"/>
      <c r="C758" s="153"/>
      <c r="D758" s="152"/>
      <c r="E758" s="154"/>
      <c r="F758" s="155"/>
    </row>
    <row r="759" spans="2:6" ht="20.100000000000001" customHeight="1">
      <c r="B759" s="152"/>
      <c r="C759" s="153"/>
      <c r="D759" s="152"/>
      <c r="E759" s="154"/>
      <c r="F759" s="155"/>
    </row>
    <row r="760" spans="2:6" ht="20.100000000000001" customHeight="1">
      <c r="B760" s="152"/>
      <c r="C760" s="153"/>
      <c r="D760" s="152"/>
      <c r="E760" s="154"/>
      <c r="F760" s="155"/>
    </row>
    <row r="761" spans="2:6" ht="20.100000000000001" customHeight="1">
      <c r="B761" s="152"/>
      <c r="C761" s="153"/>
      <c r="D761" s="152"/>
      <c r="E761" s="154"/>
      <c r="F761" s="155"/>
    </row>
    <row r="762" spans="2:6" ht="20.100000000000001" customHeight="1">
      <c r="B762" s="152"/>
      <c r="C762" s="153"/>
      <c r="D762" s="152"/>
      <c r="E762" s="154"/>
      <c r="F762" s="155"/>
    </row>
    <row r="763" spans="2:6" ht="20.100000000000001" customHeight="1">
      <c r="B763" s="152"/>
      <c r="C763" s="153"/>
      <c r="D763" s="152"/>
      <c r="E763" s="154"/>
      <c r="F763" s="155"/>
    </row>
    <row r="764" spans="2:6" ht="20.100000000000001" customHeight="1">
      <c r="B764" s="152"/>
      <c r="C764" s="153"/>
      <c r="D764" s="152"/>
      <c r="E764" s="154"/>
      <c r="F764" s="155"/>
    </row>
    <row r="765" spans="2:6" ht="20.100000000000001" customHeight="1">
      <c r="B765" s="152"/>
      <c r="C765" s="153"/>
      <c r="D765" s="152"/>
      <c r="E765" s="154"/>
      <c r="F765" s="155"/>
    </row>
    <row r="766" spans="2:6" ht="20.100000000000001" customHeight="1">
      <c r="B766" s="152"/>
      <c r="C766" s="153"/>
      <c r="D766" s="152"/>
      <c r="E766" s="154"/>
      <c r="F766" s="155"/>
    </row>
    <row r="767" spans="2:6" ht="20.100000000000001" customHeight="1">
      <c r="B767" s="152"/>
      <c r="C767" s="153"/>
      <c r="D767" s="152"/>
      <c r="E767" s="154"/>
      <c r="F767" s="155"/>
    </row>
    <row r="768" spans="2:6" ht="20.100000000000001" customHeight="1">
      <c r="B768" s="152"/>
      <c r="C768" s="153"/>
      <c r="D768" s="152"/>
      <c r="E768" s="154"/>
      <c r="F768" s="155"/>
    </row>
    <row r="769" spans="2:6" ht="20.100000000000001" customHeight="1">
      <c r="B769" s="152"/>
      <c r="C769" s="153"/>
      <c r="D769" s="152"/>
      <c r="E769" s="154"/>
      <c r="F769" s="155"/>
    </row>
    <row r="770" spans="2:6" ht="20.100000000000001" customHeight="1">
      <c r="B770" s="152"/>
      <c r="C770" s="153"/>
      <c r="D770" s="152"/>
      <c r="E770" s="154"/>
      <c r="F770" s="155"/>
    </row>
    <row r="771" spans="2:6" ht="20.100000000000001" customHeight="1">
      <c r="B771" s="152"/>
      <c r="C771" s="153"/>
      <c r="D771" s="152"/>
      <c r="E771" s="154"/>
      <c r="F771" s="155"/>
    </row>
    <row r="772" spans="2:6" ht="20.100000000000001" customHeight="1">
      <c r="B772" s="152"/>
      <c r="C772" s="153"/>
      <c r="D772" s="152"/>
      <c r="E772" s="154"/>
      <c r="F772" s="155"/>
    </row>
    <row r="773" spans="2:6" ht="20.100000000000001" customHeight="1">
      <c r="B773" s="152"/>
      <c r="C773" s="153"/>
      <c r="D773" s="152"/>
      <c r="E773" s="154"/>
      <c r="F773" s="155"/>
    </row>
    <row r="774" spans="2:6" ht="20.100000000000001" customHeight="1">
      <c r="B774" s="152"/>
      <c r="C774" s="153"/>
      <c r="D774" s="152"/>
      <c r="E774" s="154"/>
      <c r="F774" s="155"/>
    </row>
    <row r="775" spans="2:6" ht="20.100000000000001" customHeight="1">
      <c r="B775" s="152"/>
      <c r="C775" s="153"/>
      <c r="D775" s="152"/>
      <c r="E775" s="154"/>
      <c r="F775" s="155"/>
    </row>
    <row r="776" spans="2:6" ht="20.100000000000001" customHeight="1">
      <c r="B776" s="152"/>
      <c r="C776" s="153"/>
      <c r="D776" s="152"/>
      <c r="E776" s="154"/>
      <c r="F776" s="155"/>
    </row>
    <row r="777" spans="2:6" ht="20.100000000000001" customHeight="1">
      <c r="B777" s="152"/>
      <c r="C777" s="153"/>
      <c r="D777" s="152"/>
      <c r="E777" s="154"/>
      <c r="F777" s="155"/>
    </row>
    <row r="778" spans="2:6" ht="20.100000000000001" customHeight="1">
      <c r="B778" s="152"/>
      <c r="C778" s="153"/>
      <c r="D778" s="152"/>
      <c r="E778" s="154"/>
      <c r="F778" s="155"/>
    </row>
    <row r="779" spans="2:6" ht="20.100000000000001" customHeight="1">
      <c r="B779" s="152"/>
      <c r="C779" s="153"/>
      <c r="D779" s="152"/>
      <c r="E779" s="154"/>
      <c r="F779" s="155"/>
    </row>
    <row r="780" spans="2:6" ht="20.100000000000001" customHeight="1">
      <c r="B780" s="152"/>
      <c r="C780" s="153"/>
      <c r="D780" s="152"/>
      <c r="E780" s="154"/>
      <c r="F780" s="155"/>
    </row>
    <row r="781" spans="2:6" ht="20.100000000000001" customHeight="1">
      <c r="B781" s="152"/>
      <c r="C781" s="153"/>
      <c r="D781" s="152"/>
      <c r="E781" s="154"/>
      <c r="F781" s="155"/>
    </row>
    <row r="782" spans="2:6" ht="20.100000000000001" customHeight="1">
      <c r="B782" s="152"/>
      <c r="C782" s="153"/>
      <c r="D782" s="152"/>
      <c r="E782" s="154"/>
      <c r="F782" s="155"/>
    </row>
    <row r="783" spans="2:6" ht="20.100000000000001" customHeight="1">
      <c r="B783" s="152"/>
      <c r="C783" s="153"/>
      <c r="D783" s="152"/>
      <c r="E783" s="154"/>
      <c r="F783" s="155"/>
    </row>
    <row r="784" spans="2:6" ht="20.100000000000001" customHeight="1">
      <c r="B784" s="152"/>
      <c r="C784" s="153"/>
      <c r="D784" s="152"/>
      <c r="E784" s="154"/>
      <c r="F784" s="155"/>
    </row>
    <row r="785" spans="2:6" ht="20.100000000000001" customHeight="1">
      <c r="B785" s="152"/>
      <c r="C785" s="153"/>
      <c r="D785" s="152"/>
      <c r="E785" s="154"/>
      <c r="F785" s="155"/>
    </row>
    <row r="786" spans="2:6" ht="20.100000000000001" customHeight="1">
      <c r="B786" s="152"/>
      <c r="C786" s="153"/>
      <c r="D786" s="152"/>
      <c r="E786" s="154"/>
      <c r="F786" s="155"/>
    </row>
    <row r="787" spans="2:6" ht="20.100000000000001" customHeight="1">
      <c r="B787" s="152"/>
      <c r="C787" s="153"/>
      <c r="D787" s="152"/>
      <c r="E787" s="154"/>
      <c r="F787" s="155"/>
    </row>
    <row r="788" spans="2:6" ht="20.100000000000001" customHeight="1">
      <c r="B788" s="152"/>
      <c r="C788" s="153"/>
      <c r="D788" s="152"/>
      <c r="E788" s="154"/>
      <c r="F788" s="155"/>
    </row>
    <row r="789" spans="2:6" ht="20.100000000000001" customHeight="1">
      <c r="B789" s="152"/>
      <c r="C789" s="153"/>
      <c r="D789" s="152"/>
      <c r="E789" s="154"/>
      <c r="F789" s="155"/>
    </row>
    <row r="790" spans="2:6" ht="20.100000000000001" customHeight="1">
      <c r="B790" s="152"/>
      <c r="C790" s="153"/>
      <c r="D790" s="152"/>
      <c r="E790" s="154"/>
      <c r="F790" s="155"/>
    </row>
    <row r="791" spans="2:6" ht="20.100000000000001" customHeight="1">
      <c r="B791" s="152"/>
      <c r="C791" s="153"/>
      <c r="D791" s="152"/>
      <c r="E791" s="154"/>
      <c r="F791" s="155"/>
    </row>
    <row r="792" spans="2:6" ht="20.100000000000001" customHeight="1">
      <c r="B792" s="152"/>
      <c r="C792" s="153"/>
      <c r="D792" s="152"/>
      <c r="E792" s="154"/>
      <c r="F792" s="155"/>
    </row>
    <row r="793" spans="2:6" ht="20.100000000000001" customHeight="1">
      <c r="B793" s="152"/>
      <c r="C793" s="153"/>
      <c r="D793" s="152"/>
      <c r="E793" s="154"/>
      <c r="F793" s="155"/>
    </row>
    <row r="794" spans="2:6" ht="20.100000000000001" customHeight="1">
      <c r="B794" s="152"/>
      <c r="C794" s="153"/>
      <c r="D794" s="152"/>
      <c r="E794" s="154"/>
      <c r="F794" s="155"/>
    </row>
    <row r="795" spans="2:6" ht="20.100000000000001" customHeight="1">
      <c r="B795" s="152"/>
      <c r="C795" s="153"/>
      <c r="D795" s="152"/>
      <c r="E795" s="154"/>
      <c r="F795" s="155"/>
    </row>
    <row r="796" spans="2:6" ht="20.100000000000001" customHeight="1">
      <c r="B796" s="152"/>
      <c r="C796" s="153"/>
      <c r="D796" s="152"/>
      <c r="E796" s="154"/>
      <c r="F796" s="155"/>
    </row>
    <row r="797" spans="2:6" ht="20.100000000000001" customHeight="1">
      <c r="B797" s="152"/>
      <c r="C797" s="153"/>
      <c r="D797" s="152"/>
      <c r="E797" s="154"/>
      <c r="F797" s="155"/>
    </row>
    <row r="798" spans="2:6" ht="20.100000000000001" customHeight="1">
      <c r="B798" s="152"/>
      <c r="C798" s="153"/>
      <c r="D798" s="152"/>
      <c r="E798" s="154"/>
      <c r="F798" s="155"/>
    </row>
    <row r="799" spans="2:6" ht="20.100000000000001" customHeight="1">
      <c r="B799" s="152"/>
      <c r="C799" s="153"/>
      <c r="D799" s="152"/>
      <c r="E799" s="154"/>
      <c r="F799" s="155"/>
    </row>
    <row r="800" spans="2:6" ht="20.100000000000001" customHeight="1">
      <c r="B800" s="152"/>
      <c r="C800" s="153"/>
      <c r="D800" s="152"/>
      <c r="E800" s="154"/>
      <c r="F800" s="155"/>
    </row>
    <row r="801" spans="2:6" ht="20.100000000000001" customHeight="1">
      <c r="B801" s="152"/>
      <c r="C801" s="153"/>
      <c r="D801" s="152"/>
      <c r="E801" s="154"/>
      <c r="F801" s="155"/>
    </row>
    <row r="802" spans="2:6" ht="20.100000000000001" customHeight="1">
      <c r="B802" s="152"/>
      <c r="C802" s="153"/>
      <c r="D802" s="152"/>
      <c r="E802" s="154"/>
      <c r="F802" s="155"/>
    </row>
    <row r="803" spans="2:6" ht="20.100000000000001" customHeight="1">
      <c r="B803" s="152"/>
      <c r="C803" s="153"/>
      <c r="D803" s="152"/>
      <c r="E803" s="154"/>
      <c r="F803" s="155"/>
    </row>
    <row r="804" spans="2:6" ht="20.100000000000001" customHeight="1">
      <c r="B804" s="152"/>
      <c r="C804" s="153"/>
      <c r="D804" s="152"/>
      <c r="E804" s="154"/>
      <c r="F804" s="155"/>
    </row>
    <row r="805" spans="2:6" ht="20.100000000000001" customHeight="1">
      <c r="B805" s="152"/>
      <c r="C805" s="153"/>
      <c r="D805" s="152"/>
      <c r="E805" s="154"/>
      <c r="F805" s="155"/>
    </row>
    <row r="806" spans="2:6" ht="20.100000000000001" customHeight="1">
      <c r="B806" s="152"/>
      <c r="C806" s="153"/>
      <c r="D806" s="152"/>
      <c r="E806" s="154"/>
      <c r="F806" s="155"/>
    </row>
    <row r="807" spans="2:6" ht="20.100000000000001" customHeight="1">
      <c r="B807" s="152"/>
      <c r="C807" s="153"/>
      <c r="D807" s="152"/>
      <c r="E807" s="154"/>
      <c r="F807" s="155"/>
    </row>
    <row r="808" spans="2:6" ht="20.100000000000001" customHeight="1">
      <c r="B808" s="152"/>
      <c r="C808" s="153"/>
      <c r="D808" s="152"/>
      <c r="E808" s="154"/>
      <c r="F808" s="155"/>
    </row>
    <row r="809" spans="2:6" ht="20.100000000000001" customHeight="1">
      <c r="B809" s="152"/>
      <c r="C809" s="153"/>
      <c r="D809" s="152"/>
      <c r="E809" s="154"/>
      <c r="F809" s="155"/>
    </row>
    <row r="810" spans="2:6" ht="20.100000000000001" customHeight="1">
      <c r="B810" s="152"/>
      <c r="C810" s="153"/>
      <c r="D810" s="152"/>
      <c r="E810" s="154"/>
      <c r="F810" s="155"/>
    </row>
    <row r="811" spans="2:6" ht="20.100000000000001" customHeight="1">
      <c r="B811" s="152"/>
      <c r="C811" s="153"/>
      <c r="D811" s="152"/>
      <c r="E811" s="154"/>
      <c r="F811" s="155"/>
    </row>
    <row r="812" spans="2:6" ht="20.100000000000001" customHeight="1">
      <c r="B812" s="152"/>
      <c r="C812" s="153"/>
      <c r="D812" s="152"/>
      <c r="E812" s="154"/>
      <c r="F812" s="155"/>
    </row>
    <row r="813" spans="2:6" ht="20.100000000000001" customHeight="1">
      <c r="B813" s="152"/>
      <c r="C813" s="153"/>
      <c r="D813" s="152"/>
      <c r="E813" s="154"/>
      <c r="F813" s="155"/>
    </row>
    <row r="814" spans="2:6" ht="20.100000000000001" customHeight="1">
      <c r="B814" s="152"/>
      <c r="C814" s="153"/>
      <c r="D814" s="152"/>
      <c r="E814" s="154"/>
      <c r="F814" s="155"/>
    </row>
    <row r="815" spans="2:6" ht="20.100000000000001" customHeight="1">
      <c r="B815" s="152"/>
      <c r="C815" s="153"/>
      <c r="D815" s="152"/>
      <c r="E815" s="154"/>
      <c r="F815" s="155"/>
    </row>
    <row r="816" spans="2:6" ht="20.100000000000001" customHeight="1">
      <c r="B816" s="152"/>
      <c r="C816" s="153"/>
      <c r="D816" s="152"/>
      <c r="E816" s="154"/>
      <c r="F816" s="155"/>
    </row>
    <row r="817" spans="2:6" ht="20.100000000000001" customHeight="1">
      <c r="B817" s="152"/>
      <c r="C817" s="153"/>
      <c r="D817" s="152"/>
      <c r="E817" s="154"/>
      <c r="F817" s="155"/>
    </row>
    <row r="818" spans="2:6" ht="20.100000000000001" customHeight="1">
      <c r="B818" s="152"/>
      <c r="C818" s="153"/>
      <c r="D818" s="152"/>
      <c r="E818" s="154"/>
      <c r="F818" s="155"/>
    </row>
    <row r="819" spans="2:6" ht="20.100000000000001" customHeight="1">
      <c r="B819" s="152"/>
      <c r="C819" s="153"/>
      <c r="D819" s="152"/>
      <c r="E819" s="154"/>
      <c r="F819" s="155"/>
    </row>
    <row r="820" spans="2:6" ht="20.100000000000001" customHeight="1">
      <c r="B820" s="152"/>
      <c r="C820" s="153"/>
      <c r="D820" s="152"/>
      <c r="E820" s="154"/>
      <c r="F820" s="155"/>
    </row>
    <row r="821" spans="2:6" ht="20.100000000000001" customHeight="1">
      <c r="B821" s="152"/>
      <c r="C821" s="153"/>
      <c r="D821" s="152"/>
      <c r="E821" s="154"/>
      <c r="F821" s="155"/>
    </row>
    <row r="822" spans="2:6" ht="20.100000000000001" customHeight="1">
      <c r="B822" s="152"/>
      <c r="C822" s="153"/>
      <c r="D822" s="152"/>
      <c r="E822" s="154"/>
      <c r="F822" s="155"/>
    </row>
    <row r="823" spans="2:6" ht="20.100000000000001" customHeight="1">
      <c r="B823" s="152"/>
      <c r="C823" s="153"/>
      <c r="D823" s="152"/>
      <c r="E823" s="154"/>
      <c r="F823" s="155"/>
    </row>
    <row r="824" spans="2:6" ht="20.100000000000001" customHeight="1">
      <c r="B824" s="152"/>
      <c r="C824" s="153"/>
      <c r="D824" s="152"/>
      <c r="E824" s="154"/>
      <c r="F824" s="155"/>
    </row>
    <row r="825" spans="2:6" ht="20.100000000000001" customHeight="1">
      <c r="B825" s="152"/>
      <c r="C825" s="153"/>
      <c r="D825" s="152"/>
      <c r="E825" s="154"/>
      <c r="F825" s="155"/>
    </row>
    <row r="826" spans="2:6" ht="20.100000000000001" customHeight="1">
      <c r="B826" s="152"/>
      <c r="C826" s="153"/>
      <c r="D826" s="152"/>
      <c r="E826" s="154"/>
      <c r="F826" s="155"/>
    </row>
    <row r="827" spans="2:6" ht="20.100000000000001" customHeight="1">
      <c r="B827" s="152"/>
      <c r="C827" s="153"/>
      <c r="D827" s="152"/>
      <c r="E827" s="154"/>
      <c r="F827" s="155"/>
    </row>
    <row r="828" spans="2:6" ht="20.100000000000001" customHeight="1">
      <c r="B828" s="152"/>
      <c r="C828" s="153"/>
      <c r="D828" s="152"/>
      <c r="E828" s="154"/>
      <c r="F828" s="155"/>
    </row>
    <row r="829" spans="2:6" ht="20.100000000000001" customHeight="1">
      <c r="B829" s="152"/>
      <c r="C829" s="153"/>
      <c r="D829" s="152"/>
      <c r="E829" s="154"/>
      <c r="F829" s="155"/>
    </row>
    <row r="830" spans="2:6" ht="20.100000000000001" customHeight="1">
      <c r="B830" s="152"/>
      <c r="C830" s="153"/>
      <c r="D830" s="152"/>
      <c r="E830" s="154"/>
      <c r="F830" s="155"/>
    </row>
    <row r="831" spans="2:6" ht="20.100000000000001" customHeight="1">
      <c r="B831" s="152"/>
      <c r="C831" s="153"/>
      <c r="D831" s="152"/>
      <c r="E831" s="154"/>
      <c r="F831" s="155"/>
    </row>
    <row r="832" spans="2:6" ht="20.100000000000001" customHeight="1">
      <c r="B832" s="152"/>
      <c r="C832" s="153"/>
      <c r="D832" s="152"/>
      <c r="E832" s="154"/>
      <c r="F832" s="155"/>
    </row>
    <row r="833" spans="2:6" ht="20.100000000000001" customHeight="1">
      <c r="B833" s="152"/>
      <c r="C833" s="153"/>
      <c r="D833" s="152"/>
      <c r="E833" s="154"/>
      <c r="F833" s="155"/>
    </row>
    <row r="834" spans="2:6" ht="20.100000000000001" customHeight="1">
      <c r="B834" s="152"/>
      <c r="C834" s="153"/>
      <c r="D834" s="152"/>
      <c r="E834" s="154"/>
      <c r="F834" s="155"/>
    </row>
    <row r="835" spans="2:6" ht="20.100000000000001" customHeight="1">
      <c r="B835" s="152"/>
      <c r="C835" s="153"/>
      <c r="D835" s="152"/>
      <c r="E835" s="154"/>
      <c r="F835" s="155"/>
    </row>
    <row r="836" spans="2:6" ht="20.100000000000001" customHeight="1">
      <c r="B836" s="152"/>
      <c r="C836" s="153"/>
      <c r="D836" s="152"/>
      <c r="E836" s="154"/>
      <c r="F836" s="155"/>
    </row>
    <row r="837" spans="2:6" ht="20.100000000000001" customHeight="1">
      <c r="B837" s="152"/>
      <c r="C837" s="153"/>
      <c r="D837" s="152"/>
      <c r="E837" s="154"/>
      <c r="F837" s="155"/>
    </row>
    <row r="838" spans="2:6" ht="20.100000000000001" customHeight="1">
      <c r="B838" s="152"/>
      <c r="C838" s="153"/>
      <c r="D838" s="152"/>
      <c r="E838" s="154"/>
      <c r="F838" s="155"/>
    </row>
    <row r="839" spans="2:6" ht="20.100000000000001" customHeight="1">
      <c r="B839" s="152"/>
      <c r="C839" s="153"/>
      <c r="D839" s="152"/>
      <c r="E839" s="154"/>
      <c r="F839" s="155"/>
    </row>
    <row r="840" spans="2:6" ht="20.100000000000001" customHeight="1">
      <c r="B840" s="152"/>
      <c r="C840" s="153"/>
      <c r="D840" s="152"/>
      <c r="E840" s="154"/>
      <c r="F840" s="155"/>
    </row>
    <row r="841" spans="2:6" ht="20.100000000000001" customHeight="1">
      <c r="B841" s="152"/>
      <c r="C841" s="153"/>
      <c r="D841" s="152"/>
      <c r="E841" s="154"/>
      <c r="F841" s="155"/>
    </row>
    <row r="842" spans="2:6" ht="20.100000000000001" customHeight="1">
      <c r="B842" s="152"/>
      <c r="C842" s="153"/>
      <c r="D842" s="152"/>
      <c r="E842" s="154"/>
      <c r="F842" s="155"/>
    </row>
    <row r="843" spans="2:6" ht="20.100000000000001" customHeight="1">
      <c r="B843" s="152"/>
      <c r="C843" s="153"/>
      <c r="D843" s="152"/>
      <c r="E843" s="154"/>
      <c r="F843" s="155"/>
    </row>
    <row r="844" spans="2:6" ht="20.100000000000001" customHeight="1">
      <c r="B844" s="152"/>
      <c r="C844" s="153"/>
      <c r="D844" s="152"/>
      <c r="E844" s="154"/>
      <c r="F844" s="155"/>
    </row>
    <row r="845" spans="2:6" ht="20.100000000000001" customHeight="1">
      <c r="B845" s="152"/>
      <c r="C845" s="153"/>
      <c r="D845" s="152"/>
      <c r="E845" s="154"/>
      <c r="F845" s="155"/>
    </row>
    <row r="846" spans="2:6" ht="20.100000000000001" customHeight="1">
      <c r="B846" s="152"/>
      <c r="C846" s="153"/>
      <c r="D846" s="152"/>
      <c r="E846" s="154"/>
      <c r="F846" s="155"/>
    </row>
    <row r="847" spans="2:6" ht="20.100000000000001" customHeight="1">
      <c r="B847" s="152"/>
      <c r="C847" s="153"/>
      <c r="D847" s="152"/>
      <c r="E847" s="154"/>
      <c r="F847" s="155"/>
    </row>
    <row r="848" spans="2:6" ht="20.100000000000001" customHeight="1">
      <c r="B848" s="152"/>
      <c r="C848" s="153"/>
      <c r="D848" s="152"/>
      <c r="E848" s="154"/>
      <c r="F848" s="155"/>
    </row>
    <row r="849" spans="2:6" ht="20.100000000000001" customHeight="1">
      <c r="B849" s="152"/>
      <c r="C849" s="153"/>
      <c r="D849" s="152"/>
      <c r="E849" s="154"/>
      <c r="F849" s="155"/>
    </row>
    <row r="850" spans="2:6" ht="20.100000000000001" customHeight="1">
      <c r="B850" s="152"/>
      <c r="C850" s="153"/>
      <c r="D850" s="152"/>
      <c r="E850" s="154"/>
      <c r="F850" s="155"/>
    </row>
    <row r="851" spans="2:6" ht="20.100000000000001" customHeight="1">
      <c r="B851" s="152"/>
      <c r="C851" s="153"/>
      <c r="D851" s="152"/>
      <c r="E851" s="154"/>
      <c r="F851" s="155"/>
    </row>
    <row r="852" spans="2:6" ht="20.100000000000001" customHeight="1">
      <c r="B852" s="152"/>
      <c r="C852" s="153"/>
      <c r="D852" s="152"/>
      <c r="E852" s="154"/>
      <c r="F852" s="155"/>
    </row>
    <row r="853" spans="2:6" ht="20.100000000000001" customHeight="1">
      <c r="B853" s="152"/>
      <c r="C853" s="153"/>
      <c r="D853" s="152"/>
      <c r="E853" s="154"/>
      <c r="F853" s="155"/>
    </row>
    <row r="854" spans="2:6" ht="20.100000000000001" customHeight="1">
      <c r="B854" s="152"/>
      <c r="C854" s="153"/>
      <c r="D854" s="152"/>
      <c r="E854" s="154"/>
      <c r="F854" s="155"/>
    </row>
    <row r="855" spans="2:6" ht="20.100000000000001" customHeight="1">
      <c r="B855" s="152"/>
      <c r="C855" s="153"/>
      <c r="D855" s="152"/>
      <c r="E855" s="154"/>
      <c r="F855" s="155"/>
    </row>
    <row r="856" spans="2:6" ht="20.100000000000001" customHeight="1">
      <c r="B856" s="152"/>
      <c r="C856" s="153"/>
      <c r="D856" s="152"/>
      <c r="E856" s="154"/>
      <c r="F856" s="155"/>
    </row>
    <row r="857" spans="2:6" ht="20.100000000000001" customHeight="1">
      <c r="B857" s="152"/>
      <c r="C857" s="153"/>
      <c r="D857" s="152"/>
      <c r="E857" s="154"/>
      <c r="F857" s="155"/>
    </row>
    <row r="858" spans="2:6" ht="20.100000000000001" customHeight="1">
      <c r="B858" s="152"/>
      <c r="C858" s="153"/>
      <c r="D858" s="152"/>
      <c r="E858" s="154"/>
      <c r="F858" s="155"/>
    </row>
    <row r="859" spans="2:6" ht="20.100000000000001" customHeight="1">
      <c r="B859" s="152"/>
      <c r="C859" s="153"/>
      <c r="D859" s="152"/>
      <c r="E859" s="154"/>
      <c r="F859" s="155"/>
    </row>
    <row r="860" spans="2:6" ht="20.100000000000001" customHeight="1">
      <c r="B860" s="152"/>
      <c r="C860" s="153"/>
      <c r="D860" s="152"/>
      <c r="E860" s="154"/>
      <c r="F860" s="155"/>
    </row>
    <row r="861" spans="2:6" ht="20.100000000000001" customHeight="1">
      <c r="B861" s="152"/>
      <c r="C861" s="153"/>
      <c r="D861" s="152"/>
      <c r="E861" s="154"/>
      <c r="F861" s="155"/>
    </row>
    <row r="862" spans="2:6" ht="20.100000000000001" customHeight="1">
      <c r="B862" s="152"/>
      <c r="C862" s="153"/>
      <c r="D862" s="152"/>
      <c r="E862" s="154"/>
      <c r="F862" s="155"/>
    </row>
    <row r="863" spans="2:6" ht="20.100000000000001" customHeight="1">
      <c r="B863" s="152"/>
      <c r="C863" s="153"/>
      <c r="D863" s="152"/>
      <c r="E863" s="154"/>
      <c r="F863" s="155"/>
    </row>
    <row r="864" spans="2:6" ht="20.100000000000001" customHeight="1">
      <c r="B864" s="152"/>
      <c r="C864" s="153"/>
      <c r="D864" s="152"/>
      <c r="E864" s="154"/>
      <c r="F864" s="155"/>
    </row>
    <row r="865" spans="2:6" ht="20.100000000000001" customHeight="1">
      <c r="B865" s="152"/>
      <c r="C865" s="153"/>
      <c r="D865" s="152"/>
      <c r="E865" s="154"/>
      <c r="F865" s="155"/>
    </row>
    <row r="866" spans="2:6" ht="20.100000000000001" customHeight="1">
      <c r="B866" s="152"/>
      <c r="C866" s="153"/>
      <c r="D866" s="152"/>
      <c r="E866" s="154"/>
      <c r="F866" s="155"/>
    </row>
    <row r="867" spans="2:6" ht="20.100000000000001" customHeight="1">
      <c r="B867" s="152"/>
      <c r="C867" s="153"/>
      <c r="D867" s="152"/>
      <c r="E867" s="154"/>
      <c r="F867" s="155"/>
    </row>
    <row r="868" spans="2:6" ht="20.100000000000001" customHeight="1">
      <c r="B868" s="152"/>
      <c r="C868" s="153"/>
      <c r="D868" s="152"/>
      <c r="E868" s="154"/>
      <c r="F868" s="155"/>
    </row>
    <row r="869" spans="2:6" ht="20.100000000000001" customHeight="1">
      <c r="B869" s="152"/>
      <c r="C869" s="153"/>
      <c r="D869" s="152"/>
      <c r="E869" s="154"/>
      <c r="F869" s="155"/>
    </row>
    <row r="870" spans="2:6" ht="20.100000000000001" customHeight="1">
      <c r="B870" s="152"/>
      <c r="C870" s="153"/>
      <c r="D870" s="152"/>
      <c r="E870" s="154"/>
      <c r="F870" s="155"/>
    </row>
    <row r="871" spans="2:6" ht="20.100000000000001" customHeight="1">
      <c r="B871" s="152"/>
      <c r="C871" s="153"/>
      <c r="D871" s="152"/>
      <c r="E871" s="154"/>
      <c r="F871" s="155"/>
    </row>
    <row r="872" spans="2:6" ht="20.100000000000001" customHeight="1">
      <c r="B872" s="152"/>
      <c r="C872" s="153"/>
      <c r="D872" s="152"/>
      <c r="E872" s="154"/>
      <c r="F872" s="155"/>
    </row>
    <row r="873" spans="2:6" ht="20.100000000000001" customHeight="1">
      <c r="B873" s="152"/>
      <c r="C873" s="153"/>
      <c r="D873" s="152"/>
      <c r="E873" s="154"/>
      <c r="F873" s="155"/>
    </row>
    <row r="874" spans="2:6" ht="20.100000000000001" customHeight="1">
      <c r="B874" s="152"/>
      <c r="C874" s="153"/>
      <c r="D874" s="152"/>
      <c r="E874" s="154"/>
      <c r="F874" s="155"/>
    </row>
    <row r="875" spans="2:6" ht="20.100000000000001" customHeight="1">
      <c r="B875" s="152"/>
      <c r="C875" s="153"/>
      <c r="D875" s="152"/>
      <c r="E875" s="154"/>
      <c r="F875" s="155"/>
    </row>
  </sheetData>
  <sortState xmlns:xlrd2="http://schemas.microsoft.com/office/spreadsheetml/2017/richdata2" ref="B40:F52">
    <sortCondition ref="C6:C52"/>
  </sortState>
  <mergeCells count="2">
    <mergeCell ref="B1:F1"/>
    <mergeCell ref="B2:F2"/>
  </mergeCells>
  <pageMargins left="0.23622047244094491" right="0.23622047244094491" top="0.74803149606299213" bottom="0.74803149606299213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4984</vt:lpstr>
      <vt:lpstr>Distribucion</vt:lpstr>
      <vt:lpstr>Ingreso WEB</vt:lpstr>
      <vt:lpstr>Calculo de Precios</vt:lpstr>
      <vt:lpstr>Precio Oficiales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SEHS-TI03</dc:creator>
  <cp:lastModifiedBy>comercial</cp:lastModifiedBy>
  <cp:lastPrinted>2022-05-30T15:30:54Z</cp:lastPrinted>
  <dcterms:created xsi:type="dcterms:W3CDTF">2022-02-22T18:14:27Z</dcterms:created>
  <dcterms:modified xsi:type="dcterms:W3CDTF">2022-05-30T16:22:32Z</dcterms:modified>
</cp:coreProperties>
</file>