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Fanny\Desktop\LIQ OTOÑO 2020\"/>
    </mc:Choice>
  </mc:AlternateContent>
  <xr:revisionPtr revIDLastSave="0" documentId="13_ncr:1_{2BB4F663-FADE-4B19-ACAB-DFFC7750441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EDRO" sheetId="1" r:id="rId1"/>
    <sheet name="web" sheetId="2" r:id="rId2"/>
    <sheet name="asinet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1" l="1"/>
  <c r="S23" i="1"/>
  <c r="S14" i="1"/>
  <c r="R15" i="1"/>
  <c r="S13" i="1"/>
  <c r="S34" i="1" l="1"/>
  <c r="U15" i="1" l="1"/>
  <c r="S17" i="1" s="1"/>
  <c r="P52" i="1"/>
  <c r="N51" i="1"/>
  <c r="S21" i="1" l="1"/>
  <c r="S25" i="1" l="1"/>
  <c r="S27" i="1" l="1"/>
  <c r="S29" i="1" s="1"/>
  <c r="S38" i="1" s="1"/>
</calcChain>
</file>

<file path=xl/sharedStrings.xml><?xml version="1.0" encoding="utf-8"?>
<sst xmlns="http://schemas.openxmlformats.org/spreadsheetml/2006/main" count="48" uniqueCount="43">
  <si>
    <t>ASOCIACION SERVICIO EDUCACIONAL HOGAR Y SALUD</t>
  </si>
  <si>
    <t>Av. Comandante Espinar 620 - Miraflores</t>
  </si>
  <si>
    <t xml:space="preserve">LIQUIDACION DE COMISION </t>
  </si>
  <si>
    <t>Nombres Y Apellidos:</t>
  </si>
  <si>
    <t>Asociacion y/o Mision:</t>
  </si>
  <si>
    <t>DNI:</t>
  </si>
  <si>
    <t>Ciudad:</t>
  </si>
  <si>
    <t>Periodo:</t>
  </si>
  <si>
    <t>a</t>
  </si>
  <si>
    <t>Equipo:</t>
  </si>
  <si>
    <t>DEPOSITO TOTAL / COMPRAS (LIBROS + REVISTAS +LIBRO MISIONERO)</t>
  </si>
  <si>
    <t>(-) Libros En Oferta</t>
  </si>
  <si>
    <t>(-) Libros Misioneros (Unica esperanza, Lib. EGW, Señales de Esperanza)</t>
  </si>
  <si>
    <t>Cant.</t>
  </si>
  <si>
    <t>TOTAL COMPRA CON DIEZMO</t>
  </si>
  <si>
    <t>S/</t>
  </si>
  <si>
    <t>(-) Diezmo de los Colportores 10%</t>
  </si>
  <si>
    <t>COMPRAS NETAS (Base de Calculo Comision)</t>
  </si>
  <si>
    <t>TOTAL COMISION  (Importe Para Emision de R.H.)</t>
  </si>
  <si>
    <t>(-) Diezmo del Asistente</t>
  </si>
  <si>
    <t>TOTAL COMISION NETA</t>
  </si>
  <si>
    <t>(-) Descuentos Retirados (Revisar vales de compras, retiro de efectivo, y otros no rendidos).</t>
  </si>
  <si>
    <t>(-) Cbza Casa colportores</t>
  </si>
  <si>
    <t>(-) Descuentos Pasajes prestados.</t>
  </si>
  <si>
    <t xml:space="preserve">(-) Debito de Ctas por cobrar de colportores </t>
  </si>
  <si>
    <t>(-) Debito de otros campos</t>
  </si>
  <si>
    <t>(-) Otros descuentos__________________________________</t>
  </si>
  <si>
    <t>Duplicado</t>
  </si>
  <si>
    <t>TOTAL A PAGAR Y/O TRANFERIR</t>
  </si>
  <si>
    <t>RONALD TERRRONES MAYTA</t>
  </si>
  <si>
    <t>GERENTE FINANCIERO</t>
  </si>
  <si>
    <t>FINANCIERO MPCS</t>
  </si>
  <si>
    <t>Nota: Para proceder con la transferencia todos los descuentos y depositos considerados deben estar contabilizados en el Assinet, de lo contrario no se ejecuta el pago.</t>
  </si>
  <si>
    <t>MAC</t>
  </si>
  <si>
    <t>SUEÑA EN GRANDE</t>
  </si>
  <si>
    <t>DEPOSITOS</t>
  </si>
  <si>
    <t>LM</t>
  </si>
  <si>
    <t>JONATHAN CORRALES</t>
  </si>
  <si>
    <t>Comision 16%</t>
  </si>
  <si>
    <t>PEDRO PABLO MACEDO</t>
  </si>
  <si>
    <t>PICHANAKI</t>
  </si>
  <si>
    <t>PROMOCION</t>
  </si>
  <si>
    <t>ASINET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</si>
</sst>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S/&quot;\ * #,##0.00_-;\-&quot;S/&quot;\ * #,##0.00_-;_-&quot;S/&quot;\ * &quot;-&quot;??_-;_-@_-"/>
    <numFmt numFmtId="43" formatCode="_-* #,##0.00_-;\-* #,##0.00_-;_-* &quot;-&quot;??_-;_-@_-"/>
    <numFmt numFmtId="164" formatCode="&quot;S/&quot;#,##0.00;[Red]\-&quot;S/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8"/>
      <name val="Verdana"/>
      <family val="2"/>
    </font>
    <font>
      <b/>
      <sz val="12"/>
      <color theme="1"/>
      <name val="Cambria"/>
      <family val="1"/>
    </font>
    <font>
      <b/>
      <sz val="9"/>
      <color rgb="FF28313B"/>
      <name val="Verdana"/>
      <family val="2"/>
    </font>
    <font>
      <b/>
      <sz val="12"/>
      <color theme="1"/>
      <name val="Cooper Black"/>
      <family val="1"/>
    </font>
    <font>
      <b/>
      <i/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b/>
      <sz val="11"/>
      <color theme="3"/>
      <name val="Cambria"/>
      <family val="1"/>
    </font>
    <font>
      <sz val="11"/>
      <color theme="3"/>
      <name val="Cambria"/>
      <family val="1"/>
    </font>
    <font>
      <sz val="9"/>
      <color theme="1"/>
      <name val="Cambria"/>
      <family val="1"/>
    </font>
    <font>
      <b/>
      <i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/>
    <xf numFmtId="0" fontId="2" fillId="2" borderId="0" xfId="0" applyFont="1" applyFill="1" applyBorder="1"/>
    <xf numFmtId="0" fontId="2" fillId="2" borderId="0" xfId="0" applyFont="1" applyFill="1" applyBorder="1" applyAlignment="1"/>
    <xf numFmtId="0" fontId="7" fillId="2" borderId="0" xfId="0" applyFont="1" applyFill="1" applyBorder="1" applyAlignment="1"/>
    <xf numFmtId="0" fontId="7" fillId="2" borderId="0" xfId="0" applyFont="1" applyFill="1" applyAlignment="1">
      <alignment horizontal="center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9" fillId="0" borderId="0" xfId="0" applyFont="1"/>
    <xf numFmtId="0" fontId="11" fillId="0" borderId="0" xfId="0" applyFont="1"/>
    <xf numFmtId="164" fontId="2" fillId="0" borderId="0" xfId="0" applyNumberFormat="1" applyFont="1"/>
    <xf numFmtId="43" fontId="11" fillId="0" borderId="3" xfId="1" applyFont="1" applyFill="1" applyBorder="1" applyAlignment="1"/>
    <xf numFmtId="0" fontId="8" fillId="4" borderId="0" xfId="0" applyFont="1" applyFill="1"/>
    <xf numFmtId="0" fontId="8" fillId="2" borderId="0" xfId="0" applyFont="1" applyFill="1"/>
    <xf numFmtId="0" fontId="7" fillId="0" borderId="0" xfId="0" applyFont="1"/>
    <xf numFmtId="0" fontId="8" fillId="0" borderId="0" xfId="0" applyFont="1"/>
    <xf numFmtId="43" fontId="2" fillId="0" borderId="0" xfId="1" applyFont="1"/>
    <xf numFmtId="0" fontId="12" fillId="0" borderId="0" xfId="0" applyFont="1"/>
    <xf numFmtId="0" fontId="8" fillId="5" borderId="0" xfId="0" applyFont="1" applyFill="1"/>
    <xf numFmtId="43" fontId="8" fillId="5" borderId="0" xfId="1" applyFont="1" applyFill="1"/>
    <xf numFmtId="0" fontId="2" fillId="0" borderId="0" xfId="0" applyFont="1" applyBorder="1"/>
    <xf numFmtId="0" fontId="2" fillId="0" borderId="7" xfId="0" applyFont="1" applyBorder="1"/>
    <xf numFmtId="0" fontId="2" fillId="0" borderId="0" xfId="0" applyFont="1" applyBorder="1" applyAlignment="1"/>
    <xf numFmtId="9" fontId="2" fillId="0" borderId="0" xfId="0" applyNumberFormat="1" applyFont="1"/>
    <xf numFmtId="43" fontId="0" fillId="0" borderId="0" xfId="1" applyFont="1"/>
    <xf numFmtId="0" fontId="13" fillId="0" borderId="0" xfId="0" applyFont="1"/>
    <xf numFmtId="44" fontId="13" fillId="0" borderId="0" xfId="2" applyFont="1"/>
    <xf numFmtId="0" fontId="7" fillId="0" borderId="0" xfId="0" applyFont="1" applyAlignment="1">
      <alignment horizontal="left" vertical="top" wrapText="1"/>
    </xf>
    <xf numFmtId="43" fontId="11" fillId="0" borderId="3" xfId="1" applyFont="1" applyFill="1" applyBorder="1" applyAlignment="1">
      <alignment horizontal="center"/>
    </xf>
    <xf numFmtId="43" fontId="11" fillId="0" borderId="4" xfId="1" applyFont="1" applyFill="1" applyBorder="1" applyAlignment="1">
      <alignment horizontal="center"/>
    </xf>
    <xf numFmtId="43" fontId="11" fillId="0" borderId="5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43" fontId="8" fillId="0" borderId="5" xfId="1" applyFont="1" applyFill="1" applyBorder="1" applyAlignment="1">
      <alignment horizontal="center"/>
    </xf>
    <xf numFmtId="43" fontId="8" fillId="5" borderId="0" xfId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3" fontId="8" fillId="0" borderId="0" xfId="1" applyFont="1" applyFill="1" applyAlignment="1">
      <alignment horizontal="center"/>
    </xf>
    <xf numFmtId="43" fontId="8" fillId="2" borderId="0" xfId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43" fontId="10" fillId="3" borderId="3" xfId="1" applyFont="1" applyFill="1" applyBorder="1" applyAlignment="1">
      <alignment horizontal="center"/>
    </xf>
    <xf numFmtId="43" fontId="10" fillId="3" borderId="4" xfId="1" applyFont="1" applyFill="1" applyBorder="1" applyAlignment="1">
      <alignment horizontal="center"/>
    </xf>
    <xf numFmtId="43" fontId="10" fillId="3" borderId="5" xfId="1" applyFont="1" applyFill="1" applyBorder="1" applyAlignment="1">
      <alignment horizontal="center"/>
    </xf>
    <xf numFmtId="43" fontId="11" fillId="0" borderId="6" xfId="1" applyFont="1" applyFill="1" applyBorder="1" applyAlignment="1">
      <alignment horizontal="center"/>
    </xf>
    <xf numFmtId="43" fontId="8" fillId="4" borderId="0" xfId="1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5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1" fillId="0" borderId="3" xfId="0" applyNumberFormat="1" applyFont="1" applyBorder="1" applyAlignment="1">
      <alignment horizontal="center"/>
    </xf>
    <xf numFmtId="0" fontId="11" fillId="0" borderId="5" xfId="0" applyNumberFormat="1" applyFont="1" applyBorder="1" applyAlignment="1">
      <alignment horizontal="center"/>
    </xf>
    <xf numFmtId="44" fontId="14" fillId="0" borderId="0" xfId="2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142875</xdr:rowOff>
    </xdr:from>
    <xdr:to>
      <xdr:col>5</xdr:col>
      <xdr:colOff>161925</xdr:colOff>
      <xdr:row>5</xdr:row>
      <xdr:rowOff>140335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42875"/>
          <a:ext cx="1181100" cy="797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161364</xdr:rowOff>
    </xdr:from>
    <xdr:to>
      <xdr:col>16</xdr:col>
      <xdr:colOff>263408</xdr:colOff>
      <xdr:row>24</xdr:row>
      <xdr:rowOff>83134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B8048D-BB7F-494E-906C-D466EC17A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95717"/>
          <a:ext cx="12885714" cy="27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84550</xdr:colOff>
      <xdr:row>0</xdr:row>
      <xdr:rowOff>137160</xdr:rowOff>
    </xdr:from>
    <xdr:to>
      <xdr:col>13</xdr:col>
      <xdr:colOff>47999</xdr:colOff>
      <xdr:row>33</xdr:row>
      <xdr:rowOff>136265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80EA09-356B-4ADC-9B75-52F7A0AD8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50" y="137160"/>
          <a:ext cx="10319029" cy="6034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56"/>
  <sheetViews>
    <sheetView showGridLines="0" tabSelected="1" topLeftCell="A2" zoomScale="85" zoomScaleNormal="85" workbookViewId="0">
      <selection activeCell="AB36" sqref="AB36"/>
    </sheetView>
  </sheetViews>
  <sheetFormatPr baseColWidth="10" defaultColWidth="4" defaultRowHeight="13.8" x14ac:dyDescent="0.25"/>
  <cols>
    <col min="1" max="1" width="1.109375" style="1" customWidth="1"/>
    <col min="2" max="9" width="4" style="1"/>
    <col min="10" max="10" width="5.6640625" style="1" bestFit="1" customWidth="1"/>
    <col min="11" max="11" width="4" style="1"/>
    <col min="12" max="12" width="5.88671875" style="1" customWidth="1"/>
    <col min="13" max="15" width="4" style="1"/>
    <col min="16" max="16" width="10.109375" style="1" bestFit="1" customWidth="1"/>
    <col min="17" max="17" width="5.109375" style="1" bestFit="1" customWidth="1"/>
    <col min="18" max="18" width="10.109375" style="1" bestFit="1" customWidth="1"/>
    <col min="19" max="20" width="4" style="1"/>
    <col min="21" max="21" width="9.5546875" style="1" bestFit="1" customWidth="1"/>
    <col min="22" max="22" width="4" style="1"/>
    <col min="23" max="23" width="5.5546875" style="1" bestFit="1" customWidth="1"/>
    <col min="24" max="25" width="4" style="1"/>
    <col min="26" max="26" width="12.6640625" style="1" customWidth="1"/>
    <col min="27" max="27" width="4.44140625" style="1" bestFit="1" customWidth="1"/>
    <col min="28" max="28" width="4" style="1"/>
    <col min="29" max="29" width="4.6640625" style="1" customWidth="1"/>
    <col min="30" max="237" width="4" style="1"/>
    <col min="238" max="238" width="1.109375" style="1" customWidth="1"/>
    <col min="239" max="246" width="4" style="1"/>
    <col min="247" max="247" width="5.6640625" style="1" bestFit="1" customWidth="1"/>
    <col min="248" max="248" width="4" style="1"/>
    <col min="249" max="249" width="5.88671875" style="1" customWidth="1"/>
    <col min="250" max="257" width="4" style="1"/>
    <col min="258" max="258" width="9.5546875" style="1" bestFit="1" customWidth="1"/>
    <col min="259" max="259" width="4" style="1"/>
    <col min="260" max="260" width="5.5546875" style="1" bestFit="1" customWidth="1"/>
    <col min="261" max="261" width="8.6640625" style="1" bestFit="1" customWidth="1"/>
    <col min="262" max="262" width="5.44140625" style="1" bestFit="1" customWidth="1"/>
    <col min="263" max="263" width="6.5546875" style="1" bestFit="1" customWidth="1"/>
    <col min="264" max="265" width="4" style="1"/>
    <col min="266" max="266" width="8.33203125" style="1" customWidth="1"/>
    <col min="267" max="493" width="4" style="1"/>
    <col min="494" max="494" width="1.109375" style="1" customWidth="1"/>
    <col min="495" max="502" width="4" style="1"/>
    <col min="503" max="503" width="5.6640625" style="1" bestFit="1" customWidth="1"/>
    <col min="504" max="504" width="4" style="1"/>
    <col min="505" max="505" width="5.88671875" style="1" customWidth="1"/>
    <col min="506" max="513" width="4" style="1"/>
    <col min="514" max="514" width="9.5546875" style="1" bestFit="1" customWidth="1"/>
    <col min="515" max="515" width="4" style="1"/>
    <col min="516" max="516" width="5.5546875" style="1" bestFit="1" customWidth="1"/>
    <col min="517" max="517" width="8.6640625" style="1" bestFit="1" customWidth="1"/>
    <col min="518" max="518" width="5.44140625" style="1" bestFit="1" customWidth="1"/>
    <col min="519" max="519" width="6.5546875" style="1" bestFit="1" customWidth="1"/>
    <col min="520" max="521" width="4" style="1"/>
    <col min="522" max="522" width="8.33203125" style="1" customWidth="1"/>
    <col min="523" max="749" width="4" style="1"/>
    <col min="750" max="750" width="1.109375" style="1" customWidth="1"/>
    <col min="751" max="758" width="4" style="1"/>
    <col min="759" max="759" width="5.6640625" style="1" bestFit="1" customWidth="1"/>
    <col min="760" max="760" width="4" style="1"/>
    <col min="761" max="761" width="5.88671875" style="1" customWidth="1"/>
    <col min="762" max="769" width="4" style="1"/>
    <col min="770" max="770" width="9.5546875" style="1" bestFit="1" customWidth="1"/>
    <col min="771" max="771" width="4" style="1"/>
    <col min="772" max="772" width="5.5546875" style="1" bestFit="1" customWidth="1"/>
    <col min="773" max="773" width="8.6640625" style="1" bestFit="1" customWidth="1"/>
    <col min="774" max="774" width="5.44140625" style="1" bestFit="1" customWidth="1"/>
    <col min="775" max="775" width="6.5546875" style="1" bestFit="1" customWidth="1"/>
    <col min="776" max="777" width="4" style="1"/>
    <col min="778" max="778" width="8.33203125" style="1" customWidth="1"/>
    <col min="779" max="1005" width="4" style="1"/>
    <col min="1006" max="1006" width="1.109375" style="1" customWidth="1"/>
    <col min="1007" max="1014" width="4" style="1"/>
    <col min="1015" max="1015" width="5.6640625" style="1" bestFit="1" customWidth="1"/>
    <col min="1016" max="1016" width="4" style="1"/>
    <col min="1017" max="1017" width="5.88671875" style="1" customWidth="1"/>
    <col min="1018" max="1025" width="4" style="1"/>
    <col min="1026" max="1026" width="9.5546875" style="1" bestFit="1" customWidth="1"/>
    <col min="1027" max="1027" width="4" style="1"/>
    <col min="1028" max="1028" width="5.5546875" style="1" bestFit="1" customWidth="1"/>
    <col min="1029" max="1029" width="8.6640625" style="1" bestFit="1" customWidth="1"/>
    <col min="1030" max="1030" width="5.44140625" style="1" bestFit="1" customWidth="1"/>
    <col min="1031" max="1031" width="6.5546875" style="1" bestFit="1" customWidth="1"/>
    <col min="1032" max="1033" width="4" style="1"/>
    <col min="1034" max="1034" width="8.33203125" style="1" customWidth="1"/>
    <col min="1035" max="1261" width="4" style="1"/>
    <col min="1262" max="1262" width="1.109375" style="1" customWidth="1"/>
    <col min="1263" max="1270" width="4" style="1"/>
    <col min="1271" max="1271" width="5.6640625" style="1" bestFit="1" customWidth="1"/>
    <col min="1272" max="1272" width="4" style="1"/>
    <col min="1273" max="1273" width="5.88671875" style="1" customWidth="1"/>
    <col min="1274" max="1281" width="4" style="1"/>
    <col min="1282" max="1282" width="9.5546875" style="1" bestFit="1" customWidth="1"/>
    <col min="1283" max="1283" width="4" style="1"/>
    <col min="1284" max="1284" width="5.5546875" style="1" bestFit="1" customWidth="1"/>
    <col min="1285" max="1285" width="8.6640625" style="1" bestFit="1" customWidth="1"/>
    <col min="1286" max="1286" width="5.44140625" style="1" bestFit="1" customWidth="1"/>
    <col min="1287" max="1287" width="6.5546875" style="1" bestFit="1" customWidth="1"/>
    <col min="1288" max="1289" width="4" style="1"/>
    <col min="1290" max="1290" width="8.33203125" style="1" customWidth="1"/>
    <col min="1291" max="1517" width="4" style="1"/>
    <col min="1518" max="1518" width="1.109375" style="1" customWidth="1"/>
    <col min="1519" max="1526" width="4" style="1"/>
    <col min="1527" max="1527" width="5.6640625" style="1" bestFit="1" customWidth="1"/>
    <col min="1528" max="1528" width="4" style="1"/>
    <col min="1529" max="1529" width="5.88671875" style="1" customWidth="1"/>
    <col min="1530" max="1537" width="4" style="1"/>
    <col min="1538" max="1538" width="9.5546875" style="1" bestFit="1" customWidth="1"/>
    <col min="1539" max="1539" width="4" style="1"/>
    <col min="1540" max="1540" width="5.5546875" style="1" bestFit="1" customWidth="1"/>
    <col min="1541" max="1541" width="8.6640625" style="1" bestFit="1" customWidth="1"/>
    <col min="1542" max="1542" width="5.44140625" style="1" bestFit="1" customWidth="1"/>
    <col min="1543" max="1543" width="6.5546875" style="1" bestFit="1" customWidth="1"/>
    <col min="1544" max="1545" width="4" style="1"/>
    <col min="1546" max="1546" width="8.33203125" style="1" customWidth="1"/>
    <col min="1547" max="1773" width="4" style="1"/>
    <col min="1774" max="1774" width="1.109375" style="1" customWidth="1"/>
    <col min="1775" max="1782" width="4" style="1"/>
    <col min="1783" max="1783" width="5.6640625" style="1" bestFit="1" customWidth="1"/>
    <col min="1784" max="1784" width="4" style="1"/>
    <col min="1785" max="1785" width="5.88671875" style="1" customWidth="1"/>
    <col min="1786" max="1793" width="4" style="1"/>
    <col min="1794" max="1794" width="9.5546875" style="1" bestFit="1" customWidth="1"/>
    <col min="1795" max="1795" width="4" style="1"/>
    <col min="1796" max="1796" width="5.5546875" style="1" bestFit="1" customWidth="1"/>
    <col min="1797" max="1797" width="8.6640625" style="1" bestFit="1" customWidth="1"/>
    <col min="1798" max="1798" width="5.44140625" style="1" bestFit="1" customWidth="1"/>
    <col min="1799" max="1799" width="6.5546875" style="1" bestFit="1" customWidth="1"/>
    <col min="1800" max="1801" width="4" style="1"/>
    <col min="1802" max="1802" width="8.33203125" style="1" customWidth="1"/>
    <col min="1803" max="2029" width="4" style="1"/>
    <col min="2030" max="2030" width="1.109375" style="1" customWidth="1"/>
    <col min="2031" max="2038" width="4" style="1"/>
    <col min="2039" max="2039" width="5.6640625" style="1" bestFit="1" customWidth="1"/>
    <col min="2040" max="2040" width="4" style="1"/>
    <col min="2041" max="2041" width="5.88671875" style="1" customWidth="1"/>
    <col min="2042" max="2049" width="4" style="1"/>
    <col min="2050" max="2050" width="9.5546875" style="1" bestFit="1" customWidth="1"/>
    <col min="2051" max="2051" width="4" style="1"/>
    <col min="2052" max="2052" width="5.5546875" style="1" bestFit="1" customWidth="1"/>
    <col min="2053" max="2053" width="8.6640625" style="1" bestFit="1" customWidth="1"/>
    <col min="2054" max="2054" width="5.44140625" style="1" bestFit="1" customWidth="1"/>
    <col min="2055" max="2055" width="6.5546875" style="1" bestFit="1" customWidth="1"/>
    <col min="2056" max="2057" width="4" style="1"/>
    <col min="2058" max="2058" width="8.33203125" style="1" customWidth="1"/>
    <col min="2059" max="2285" width="4" style="1"/>
    <col min="2286" max="2286" width="1.109375" style="1" customWidth="1"/>
    <col min="2287" max="2294" width="4" style="1"/>
    <col min="2295" max="2295" width="5.6640625" style="1" bestFit="1" customWidth="1"/>
    <col min="2296" max="2296" width="4" style="1"/>
    <col min="2297" max="2297" width="5.88671875" style="1" customWidth="1"/>
    <col min="2298" max="2305" width="4" style="1"/>
    <col min="2306" max="2306" width="9.5546875" style="1" bestFit="1" customWidth="1"/>
    <col min="2307" max="2307" width="4" style="1"/>
    <col min="2308" max="2308" width="5.5546875" style="1" bestFit="1" customWidth="1"/>
    <col min="2309" max="2309" width="8.6640625" style="1" bestFit="1" customWidth="1"/>
    <col min="2310" max="2310" width="5.44140625" style="1" bestFit="1" customWidth="1"/>
    <col min="2311" max="2311" width="6.5546875" style="1" bestFit="1" customWidth="1"/>
    <col min="2312" max="2313" width="4" style="1"/>
    <col min="2314" max="2314" width="8.33203125" style="1" customWidth="1"/>
    <col min="2315" max="2541" width="4" style="1"/>
    <col min="2542" max="2542" width="1.109375" style="1" customWidth="1"/>
    <col min="2543" max="2550" width="4" style="1"/>
    <col min="2551" max="2551" width="5.6640625" style="1" bestFit="1" customWidth="1"/>
    <col min="2552" max="2552" width="4" style="1"/>
    <col min="2553" max="2553" width="5.88671875" style="1" customWidth="1"/>
    <col min="2554" max="2561" width="4" style="1"/>
    <col min="2562" max="2562" width="9.5546875" style="1" bestFit="1" customWidth="1"/>
    <col min="2563" max="2563" width="4" style="1"/>
    <col min="2564" max="2564" width="5.5546875" style="1" bestFit="1" customWidth="1"/>
    <col min="2565" max="2565" width="8.6640625" style="1" bestFit="1" customWidth="1"/>
    <col min="2566" max="2566" width="5.44140625" style="1" bestFit="1" customWidth="1"/>
    <col min="2567" max="2567" width="6.5546875" style="1" bestFit="1" customWidth="1"/>
    <col min="2568" max="2569" width="4" style="1"/>
    <col min="2570" max="2570" width="8.33203125" style="1" customWidth="1"/>
    <col min="2571" max="2797" width="4" style="1"/>
    <col min="2798" max="2798" width="1.109375" style="1" customWidth="1"/>
    <col min="2799" max="2806" width="4" style="1"/>
    <col min="2807" max="2807" width="5.6640625" style="1" bestFit="1" customWidth="1"/>
    <col min="2808" max="2808" width="4" style="1"/>
    <col min="2809" max="2809" width="5.88671875" style="1" customWidth="1"/>
    <col min="2810" max="2817" width="4" style="1"/>
    <col min="2818" max="2818" width="9.5546875" style="1" bestFit="1" customWidth="1"/>
    <col min="2819" max="2819" width="4" style="1"/>
    <col min="2820" max="2820" width="5.5546875" style="1" bestFit="1" customWidth="1"/>
    <col min="2821" max="2821" width="8.6640625" style="1" bestFit="1" customWidth="1"/>
    <col min="2822" max="2822" width="5.44140625" style="1" bestFit="1" customWidth="1"/>
    <col min="2823" max="2823" width="6.5546875" style="1" bestFit="1" customWidth="1"/>
    <col min="2824" max="2825" width="4" style="1"/>
    <col min="2826" max="2826" width="8.33203125" style="1" customWidth="1"/>
    <col min="2827" max="3053" width="4" style="1"/>
    <col min="3054" max="3054" width="1.109375" style="1" customWidth="1"/>
    <col min="3055" max="3062" width="4" style="1"/>
    <col min="3063" max="3063" width="5.6640625" style="1" bestFit="1" customWidth="1"/>
    <col min="3064" max="3064" width="4" style="1"/>
    <col min="3065" max="3065" width="5.88671875" style="1" customWidth="1"/>
    <col min="3066" max="3073" width="4" style="1"/>
    <col min="3074" max="3074" width="9.5546875" style="1" bestFit="1" customWidth="1"/>
    <col min="3075" max="3075" width="4" style="1"/>
    <col min="3076" max="3076" width="5.5546875" style="1" bestFit="1" customWidth="1"/>
    <col min="3077" max="3077" width="8.6640625" style="1" bestFit="1" customWidth="1"/>
    <col min="3078" max="3078" width="5.44140625" style="1" bestFit="1" customWidth="1"/>
    <col min="3079" max="3079" width="6.5546875" style="1" bestFit="1" customWidth="1"/>
    <col min="3080" max="3081" width="4" style="1"/>
    <col min="3082" max="3082" width="8.33203125" style="1" customWidth="1"/>
    <col min="3083" max="3309" width="4" style="1"/>
    <col min="3310" max="3310" width="1.109375" style="1" customWidth="1"/>
    <col min="3311" max="3318" width="4" style="1"/>
    <col min="3319" max="3319" width="5.6640625" style="1" bestFit="1" customWidth="1"/>
    <col min="3320" max="3320" width="4" style="1"/>
    <col min="3321" max="3321" width="5.88671875" style="1" customWidth="1"/>
    <col min="3322" max="3329" width="4" style="1"/>
    <col min="3330" max="3330" width="9.5546875" style="1" bestFit="1" customWidth="1"/>
    <col min="3331" max="3331" width="4" style="1"/>
    <col min="3332" max="3332" width="5.5546875" style="1" bestFit="1" customWidth="1"/>
    <col min="3333" max="3333" width="8.6640625" style="1" bestFit="1" customWidth="1"/>
    <col min="3334" max="3334" width="5.44140625" style="1" bestFit="1" customWidth="1"/>
    <col min="3335" max="3335" width="6.5546875" style="1" bestFit="1" customWidth="1"/>
    <col min="3336" max="3337" width="4" style="1"/>
    <col min="3338" max="3338" width="8.33203125" style="1" customWidth="1"/>
    <col min="3339" max="3565" width="4" style="1"/>
    <col min="3566" max="3566" width="1.109375" style="1" customWidth="1"/>
    <col min="3567" max="3574" width="4" style="1"/>
    <col min="3575" max="3575" width="5.6640625" style="1" bestFit="1" customWidth="1"/>
    <col min="3576" max="3576" width="4" style="1"/>
    <col min="3577" max="3577" width="5.88671875" style="1" customWidth="1"/>
    <col min="3578" max="3585" width="4" style="1"/>
    <col min="3586" max="3586" width="9.5546875" style="1" bestFit="1" customWidth="1"/>
    <col min="3587" max="3587" width="4" style="1"/>
    <col min="3588" max="3588" width="5.5546875" style="1" bestFit="1" customWidth="1"/>
    <col min="3589" max="3589" width="8.6640625" style="1" bestFit="1" customWidth="1"/>
    <col min="3590" max="3590" width="5.44140625" style="1" bestFit="1" customWidth="1"/>
    <col min="3591" max="3591" width="6.5546875" style="1" bestFit="1" customWidth="1"/>
    <col min="3592" max="3593" width="4" style="1"/>
    <col min="3594" max="3594" width="8.33203125" style="1" customWidth="1"/>
    <col min="3595" max="3821" width="4" style="1"/>
    <col min="3822" max="3822" width="1.109375" style="1" customWidth="1"/>
    <col min="3823" max="3830" width="4" style="1"/>
    <col min="3831" max="3831" width="5.6640625" style="1" bestFit="1" customWidth="1"/>
    <col min="3832" max="3832" width="4" style="1"/>
    <col min="3833" max="3833" width="5.88671875" style="1" customWidth="1"/>
    <col min="3834" max="3841" width="4" style="1"/>
    <col min="3842" max="3842" width="9.5546875" style="1" bestFit="1" customWidth="1"/>
    <col min="3843" max="3843" width="4" style="1"/>
    <col min="3844" max="3844" width="5.5546875" style="1" bestFit="1" customWidth="1"/>
    <col min="3845" max="3845" width="8.6640625" style="1" bestFit="1" customWidth="1"/>
    <col min="3846" max="3846" width="5.44140625" style="1" bestFit="1" customWidth="1"/>
    <col min="3847" max="3847" width="6.5546875" style="1" bestFit="1" customWidth="1"/>
    <col min="3848" max="3849" width="4" style="1"/>
    <col min="3850" max="3850" width="8.33203125" style="1" customWidth="1"/>
    <col min="3851" max="4077" width="4" style="1"/>
    <col min="4078" max="4078" width="1.109375" style="1" customWidth="1"/>
    <col min="4079" max="4086" width="4" style="1"/>
    <col min="4087" max="4087" width="5.6640625" style="1" bestFit="1" customWidth="1"/>
    <col min="4088" max="4088" width="4" style="1"/>
    <col min="4089" max="4089" width="5.88671875" style="1" customWidth="1"/>
    <col min="4090" max="4097" width="4" style="1"/>
    <col min="4098" max="4098" width="9.5546875" style="1" bestFit="1" customWidth="1"/>
    <col min="4099" max="4099" width="4" style="1"/>
    <col min="4100" max="4100" width="5.5546875" style="1" bestFit="1" customWidth="1"/>
    <col min="4101" max="4101" width="8.6640625" style="1" bestFit="1" customWidth="1"/>
    <col min="4102" max="4102" width="5.44140625" style="1" bestFit="1" customWidth="1"/>
    <col min="4103" max="4103" width="6.5546875" style="1" bestFit="1" customWidth="1"/>
    <col min="4104" max="4105" width="4" style="1"/>
    <col min="4106" max="4106" width="8.33203125" style="1" customWidth="1"/>
    <col min="4107" max="4333" width="4" style="1"/>
    <col min="4334" max="4334" width="1.109375" style="1" customWidth="1"/>
    <col min="4335" max="4342" width="4" style="1"/>
    <col min="4343" max="4343" width="5.6640625" style="1" bestFit="1" customWidth="1"/>
    <col min="4344" max="4344" width="4" style="1"/>
    <col min="4345" max="4345" width="5.88671875" style="1" customWidth="1"/>
    <col min="4346" max="4353" width="4" style="1"/>
    <col min="4354" max="4354" width="9.5546875" style="1" bestFit="1" customWidth="1"/>
    <col min="4355" max="4355" width="4" style="1"/>
    <col min="4356" max="4356" width="5.5546875" style="1" bestFit="1" customWidth="1"/>
    <col min="4357" max="4357" width="8.6640625" style="1" bestFit="1" customWidth="1"/>
    <col min="4358" max="4358" width="5.44140625" style="1" bestFit="1" customWidth="1"/>
    <col min="4359" max="4359" width="6.5546875" style="1" bestFit="1" customWidth="1"/>
    <col min="4360" max="4361" width="4" style="1"/>
    <col min="4362" max="4362" width="8.33203125" style="1" customWidth="1"/>
    <col min="4363" max="4589" width="4" style="1"/>
    <col min="4590" max="4590" width="1.109375" style="1" customWidth="1"/>
    <col min="4591" max="4598" width="4" style="1"/>
    <col min="4599" max="4599" width="5.6640625" style="1" bestFit="1" customWidth="1"/>
    <col min="4600" max="4600" width="4" style="1"/>
    <col min="4601" max="4601" width="5.88671875" style="1" customWidth="1"/>
    <col min="4602" max="4609" width="4" style="1"/>
    <col min="4610" max="4610" width="9.5546875" style="1" bestFit="1" customWidth="1"/>
    <col min="4611" max="4611" width="4" style="1"/>
    <col min="4612" max="4612" width="5.5546875" style="1" bestFit="1" customWidth="1"/>
    <col min="4613" max="4613" width="8.6640625" style="1" bestFit="1" customWidth="1"/>
    <col min="4614" max="4614" width="5.44140625" style="1" bestFit="1" customWidth="1"/>
    <col min="4615" max="4615" width="6.5546875" style="1" bestFit="1" customWidth="1"/>
    <col min="4616" max="4617" width="4" style="1"/>
    <col min="4618" max="4618" width="8.33203125" style="1" customWidth="1"/>
    <col min="4619" max="4845" width="4" style="1"/>
    <col min="4846" max="4846" width="1.109375" style="1" customWidth="1"/>
    <col min="4847" max="4854" width="4" style="1"/>
    <col min="4855" max="4855" width="5.6640625" style="1" bestFit="1" customWidth="1"/>
    <col min="4856" max="4856" width="4" style="1"/>
    <col min="4857" max="4857" width="5.88671875" style="1" customWidth="1"/>
    <col min="4858" max="4865" width="4" style="1"/>
    <col min="4866" max="4866" width="9.5546875" style="1" bestFit="1" customWidth="1"/>
    <col min="4867" max="4867" width="4" style="1"/>
    <col min="4868" max="4868" width="5.5546875" style="1" bestFit="1" customWidth="1"/>
    <col min="4869" max="4869" width="8.6640625" style="1" bestFit="1" customWidth="1"/>
    <col min="4870" max="4870" width="5.44140625" style="1" bestFit="1" customWidth="1"/>
    <col min="4871" max="4871" width="6.5546875" style="1" bestFit="1" customWidth="1"/>
    <col min="4872" max="4873" width="4" style="1"/>
    <col min="4874" max="4874" width="8.33203125" style="1" customWidth="1"/>
    <col min="4875" max="5101" width="4" style="1"/>
    <col min="5102" max="5102" width="1.109375" style="1" customWidth="1"/>
    <col min="5103" max="5110" width="4" style="1"/>
    <col min="5111" max="5111" width="5.6640625" style="1" bestFit="1" customWidth="1"/>
    <col min="5112" max="5112" width="4" style="1"/>
    <col min="5113" max="5113" width="5.88671875" style="1" customWidth="1"/>
    <col min="5114" max="5121" width="4" style="1"/>
    <col min="5122" max="5122" width="9.5546875" style="1" bestFit="1" customWidth="1"/>
    <col min="5123" max="5123" width="4" style="1"/>
    <col min="5124" max="5124" width="5.5546875" style="1" bestFit="1" customWidth="1"/>
    <col min="5125" max="5125" width="8.6640625" style="1" bestFit="1" customWidth="1"/>
    <col min="5126" max="5126" width="5.44140625" style="1" bestFit="1" customWidth="1"/>
    <col min="5127" max="5127" width="6.5546875" style="1" bestFit="1" customWidth="1"/>
    <col min="5128" max="5129" width="4" style="1"/>
    <col min="5130" max="5130" width="8.33203125" style="1" customWidth="1"/>
    <col min="5131" max="5357" width="4" style="1"/>
    <col min="5358" max="5358" width="1.109375" style="1" customWidth="1"/>
    <col min="5359" max="5366" width="4" style="1"/>
    <col min="5367" max="5367" width="5.6640625" style="1" bestFit="1" customWidth="1"/>
    <col min="5368" max="5368" width="4" style="1"/>
    <col min="5369" max="5369" width="5.88671875" style="1" customWidth="1"/>
    <col min="5370" max="5377" width="4" style="1"/>
    <col min="5378" max="5378" width="9.5546875" style="1" bestFit="1" customWidth="1"/>
    <col min="5379" max="5379" width="4" style="1"/>
    <col min="5380" max="5380" width="5.5546875" style="1" bestFit="1" customWidth="1"/>
    <col min="5381" max="5381" width="8.6640625" style="1" bestFit="1" customWidth="1"/>
    <col min="5382" max="5382" width="5.44140625" style="1" bestFit="1" customWidth="1"/>
    <col min="5383" max="5383" width="6.5546875" style="1" bestFit="1" customWidth="1"/>
    <col min="5384" max="5385" width="4" style="1"/>
    <col min="5386" max="5386" width="8.33203125" style="1" customWidth="1"/>
    <col min="5387" max="5613" width="4" style="1"/>
    <col min="5614" max="5614" width="1.109375" style="1" customWidth="1"/>
    <col min="5615" max="5622" width="4" style="1"/>
    <col min="5623" max="5623" width="5.6640625" style="1" bestFit="1" customWidth="1"/>
    <col min="5624" max="5624" width="4" style="1"/>
    <col min="5625" max="5625" width="5.88671875" style="1" customWidth="1"/>
    <col min="5626" max="5633" width="4" style="1"/>
    <col min="5634" max="5634" width="9.5546875" style="1" bestFit="1" customWidth="1"/>
    <col min="5635" max="5635" width="4" style="1"/>
    <col min="5636" max="5636" width="5.5546875" style="1" bestFit="1" customWidth="1"/>
    <col min="5637" max="5637" width="8.6640625" style="1" bestFit="1" customWidth="1"/>
    <col min="5638" max="5638" width="5.44140625" style="1" bestFit="1" customWidth="1"/>
    <col min="5639" max="5639" width="6.5546875" style="1" bestFit="1" customWidth="1"/>
    <col min="5640" max="5641" width="4" style="1"/>
    <col min="5642" max="5642" width="8.33203125" style="1" customWidth="1"/>
    <col min="5643" max="5869" width="4" style="1"/>
    <col min="5870" max="5870" width="1.109375" style="1" customWidth="1"/>
    <col min="5871" max="5878" width="4" style="1"/>
    <col min="5879" max="5879" width="5.6640625" style="1" bestFit="1" customWidth="1"/>
    <col min="5880" max="5880" width="4" style="1"/>
    <col min="5881" max="5881" width="5.88671875" style="1" customWidth="1"/>
    <col min="5882" max="5889" width="4" style="1"/>
    <col min="5890" max="5890" width="9.5546875" style="1" bestFit="1" customWidth="1"/>
    <col min="5891" max="5891" width="4" style="1"/>
    <col min="5892" max="5892" width="5.5546875" style="1" bestFit="1" customWidth="1"/>
    <col min="5893" max="5893" width="8.6640625" style="1" bestFit="1" customWidth="1"/>
    <col min="5894" max="5894" width="5.44140625" style="1" bestFit="1" customWidth="1"/>
    <col min="5895" max="5895" width="6.5546875" style="1" bestFit="1" customWidth="1"/>
    <col min="5896" max="5897" width="4" style="1"/>
    <col min="5898" max="5898" width="8.33203125" style="1" customWidth="1"/>
    <col min="5899" max="6125" width="4" style="1"/>
    <col min="6126" max="6126" width="1.109375" style="1" customWidth="1"/>
    <col min="6127" max="6134" width="4" style="1"/>
    <col min="6135" max="6135" width="5.6640625" style="1" bestFit="1" customWidth="1"/>
    <col min="6136" max="6136" width="4" style="1"/>
    <col min="6137" max="6137" width="5.88671875" style="1" customWidth="1"/>
    <col min="6138" max="6145" width="4" style="1"/>
    <col min="6146" max="6146" width="9.5546875" style="1" bestFit="1" customWidth="1"/>
    <col min="6147" max="6147" width="4" style="1"/>
    <col min="6148" max="6148" width="5.5546875" style="1" bestFit="1" customWidth="1"/>
    <col min="6149" max="6149" width="8.6640625" style="1" bestFit="1" customWidth="1"/>
    <col min="6150" max="6150" width="5.44140625" style="1" bestFit="1" customWidth="1"/>
    <col min="6151" max="6151" width="6.5546875" style="1" bestFit="1" customWidth="1"/>
    <col min="6152" max="6153" width="4" style="1"/>
    <col min="6154" max="6154" width="8.33203125" style="1" customWidth="1"/>
    <col min="6155" max="6381" width="4" style="1"/>
    <col min="6382" max="6382" width="1.109375" style="1" customWidth="1"/>
    <col min="6383" max="6390" width="4" style="1"/>
    <col min="6391" max="6391" width="5.6640625" style="1" bestFit="1" customWidth="1"/>
    <col min="6392" max="6392" width="4" style="1"/>
    <col min="6393" max="6393" width="5.88671875" style="1" customWidth="1"/>
    <col min="6394" max="6401" width="4" style="1"/>
    <col min="6402" max="6402" width="9.5546875" style="1" bestFit="1" customWidth="1"/>
    <col min="6403" max="6403" width="4" style="1"/>
    <col min="6404" max="6404" width="5.5546875" style="1" bestFit="1" customWidth="1"/>
    <col min="6405" max="6405" width="8.6640625" style="1" bestFit="1" customWidth="1"/>
    <col min="6406" max="6406" width="5.44140625" style="1" bestFit="1" customWidth="1"/>
    <col min="6407" max="6407" width="6.5546875" style="1" bestFit="1" customWidth="1"/>
    <col min="6408" max="6409" width="4" style="1"/>
    <col min="6410" max="6410" width="8.33203125" style="1" customWidth="1"/>
    <col min="6411" max="6637" width="4" style="1"/>
    <col min="6638" max="6638" width="1.109375" style="1" customWidth="1"/>
    <col min="6639" max="6646" width="4" style="1"/>
    <col min="6647" max="6647" width="5.6640625" style="1" bestFit="1" customWidth="1"/>
    <col min="6648" max="6648" width="4" style="1"/>
    <col min="6649" max="6649" width="5.88671875" style="1" customWidth="1"/>
    <col min="6650" max="6657" width="4" style="1"/>
    <col min="6658" max="6658" width="9.5546875" style="1" bestFit="1" customWidth="1"/>
    <col min="6659" max="6659" width="4" style="1"/>
    <col min="6660" max="6660" width="5.5546875" style="1" bestFit="1" customWidth="1"/>
    <col min="6661" max="6661" width="8.6640625" style="1" bestFit="1" customWidth="1"/>
    <col min="6662" max="6662" width="5.44140625" style="1" bestFit="1" customWidth="1"/>
    <col min="6663" max="6663" width="6.5546875" style="1" bestFit="1" customWidth="1"/>
    <col min="6664" max="6665" width="4" style="1"/>
    <col min="6666" max="6666" width="8.33203125" style="1" customWidth="1"/>
    <col min="6667" max="6893" width="4" style="1"/>
    <col min="6894" max="6894" width="1.109375" style="1" customWidth="1"/>
    <col min="6895" max="6902" width="4" style="1"/>
    <col min="6903" max="6903" width="5.6640625" style="1" bestFit="1" customWidth="1"/>
    <col min="6904" max="6904" width="4" style="1"/>
    <col min="6905" max="6905" width="5.88671875" style="1" customWidth="1"/>
    <col min="6906" max="6913" width="4" style="1"/>
    <col min="6914" max="6914" width="9.5546875" style="1" bestFit="1" customWidth="1"/>
    <col min="6915" max="6915" width="4" style="1"/>
    <col min="6916" max="6916" width="5.5546875" style="1" bestFit="1" customWidth="1"/>
    <col min="6917" max="6917" width="8.6640625" style="1" bestFit="1" customWidth="1"/>
    <col min="6918" max="6918" width="5.44140625" style="1" bestFit="1" customWidth="1"/>
    <col min="6919" max="6919" width="6.5546875" style="1" bestFit="1" customWidth="1"/>
    <col min="6920" max="6921" width="4" style="1"/>
    <col min="6922" max="6922" width="8.33203125" style="1" customWidth="1"/>
    <col min="6923" max="7149" width="4" style="1"/>
    <col min="7150" max="7150" width="1.109375" style="1" customWidth="1"/>
    <col min="7151" max="7158" width="4" style="1"/>
    <col min="7159" max="7159" width="5.6640625" style="1" bestFit="1" customWidth="1"/>
    <col min="7160" max="7160" width="4" style="1"/>
    <col min="7161" max="7161" width="5.88671875" style="1" customWidth="1"/>
    <col min="7162" max="7169" width="4" style="1"/>
    <col min="7170" max="7170" width="9.5546875" style="1" bestFit="1" customWidth="1"/>
    <col min="7171" max="7171" width="4" style="1"/>
    <col min="7172" max="7172" width="5.5546875" style="1" bestFit="1" customWidth="1"/>
    <col min="7173" max="7173" width="8.6640625" style="1" bestFit="1" customWidth="1"/>
    <col min="7174" max="7174" width="5.44140625" style="1" bestFit="1" customWidth="1"/>
    <col min="7175" max="7175" width="6.5546875" style="1" bestFit="1" customWidth="1"/>
    <col min="7176" max="7177" width="4" style="1"/>
    <col min="7178" max="7178" width="8.33203125" style="1" customWidth="1"/>
    <col min="7179" max="7405" width="4" style="1"/>
    <col min="7406" max="7406" width="1.109375" style="1" customWidth="1"/>
    <col min="7407" max="7414" width="4" style="1"/>
    <col min="7415" max="7415" width="5.6640625" style="1" bestFit="1" customWidth="1"/>
    <col min="7416" max="7416" width="4" style="1"/>
    <col min="7417" max="7417" width="5.88671875" style="1" customWidth="1"/>
    <col min="7418" max="7425" width="4" style="1"/>
    <col min="7426" max="7426" width="9.5546875" style="1" bestFit="1" customWidth="1"/>
    <col min="7427" max="7427" width="4" style="1"/>
    <col min="7428" max="7428" width="5.5546875" style="1" bestFit="1" customWidth="1"/>
    <col min="7429" max="7429" width="8.6640625" style="1" bestFit="1" customWidth="1"/>
    <col min="7430" max="7430" width="5.44140625" style="1" bestFit="1" customWidth="1"/>
    <col min="7431" max="7431" width="6.5546875" style="1" bestFit="1" customWidth="1"/>
    <col min="7432" max="7433" width="4" style="1"/>
    <col min="7434" max="7434" width="8.33203125" style="1" customWidth="1"/>
    <col min="7435" max="7661" width="4" style="1"/>
    <col min="7662" max="7662" width="1.109375" style="1" customWidth="1"/>
    <col min="7663" max="7670" width="4" style="1"/>
    <col min="7671" max="7671" width="5.6640625" style="1" bestFit="1" customWidth="1"/>
    <col min="7672" max="7672" width="4" style="1"/>
    <col min="7673" max="7673" width="5.88671875" style="1" customWidth="1"/>
    <col min="7674" max="7681" width="4" style="1"/>
    <col min="7682" max="7682" width="9.5546875" style="1" bestFit="1" customWidth="1"/>
    <col min="7683" max="7683" width="4" style="1"/>
    <col min="7684" max="7684" width="5.5546875" style="1" bestFit="1" customWidth="1"/>
    <col min="7685" max="7685" width="8.6640625" style="1" bestFit="1" customWidth="1"/>
    <col min="7686" max="7686" width="5.44140625" style="1" bestFit="1" customWidth="1"/>
    <col min="7687" max="7687" width="6.5546875" style="1" bestFit="1" customWidth="1"/>
    <col min="7688" max="7689" width="4" style="1"/>
    <col min="7690" max="7690" width="8.33203125" style="1" customWidth="1"/>
    <col min="7691" max="7917" width="4" style="1"/>
    <col min="7918" max="7918" width="1.109375" style="1" customWidth="1"/>
    <col min="7919" max="7926" width="4" style="1"/>
    <col min="7927" max="7927" width="5.6640625" style="1" bestFit="1" customWidth="1"/>
    <col min="7928" max="7928" width="4" style="1"/>
    <col min="7929" max="7929" width="5.88671875" style="1" customWidth="1"/>
    <col min="7930" max="7937" width="4" style="1"/>
    <col min="7938" max="7938" width="9.5546875" style="1" bestFit="1" customWidth="1"/>
    <col min="7939" max="7939" width="4" style="1"/>
    <col min="7940" max="7940" width="5.5546875" style="1" bestFit="1" customWidth="1"/>
    <col min="7941" max="7941" width="8.6640625" style="1" bestFit="1" customWidth="1"/>
    <col min="7942" max="7942" width="5.44140625" style="1" bestFit="1" customWidth="1"/>
    <col min="7943" max="7943" width="6.5546875" style="1" bestFit="1" customWidth="1"/>
    <col min="7944" max="7945" width="4" style="1"/>
    <col min="7946" max="7946" width="8.33203125" style="1" customWidth="1"/>
    <col min="7947" max="8173" width="4" style="1"/>
    <col min="8174" max="8174" width="1.109375" style="1" customWidth="1"/>
    <col min="8175" max="8182" width="4" style="1"/>
    <col min="8183" max="8183" width="5.6640625" style="1" bestFit="1" customWidth="1"/>
    <col min="8184" max="8184" width="4" style="1"/>
    <col min="8185" max="8185" width="5.88671875" style="1" customWidth="1"/>
    <col min="8186" max="8193" width="4" style="1"/>
    <col min="8194" max="8194" width="9.5546875" style="1" bestFit="1" customWidth="1"/>
    <col min="8195" max="8195" width="4" style="1"/>
    <col min="8196" max="8196" width="5.5546875" style="1" bestFit="1" customWidth="1"/>
    <col min="8197" max="8197" width="8.6640625" style="1" bestFit="1" customWidth="1"/>
    <col min="8198" max="8198" width="5.44140625" style="1" bestFit="1" customWidth="1"/>
    <col min="8199" max="8199" width="6.5546875" style="1" bestFit="1" customWidth="1"/>
    <col min="8200" max="8201" width="4" style="1"/>
    <col min="8202" max="8202" width="8.33203125" style="1" customWidth="1"/>
    <col min="8203" max="8429" width="4" style="1"/>
    <col min="8430" max="8430" width="1.109375" style="1" customWidth="1"/>
    <col min="8431" max="8438" width="4" style="1"/>
    <col min="8439" max="8439" width="5.6640625" style="1" bestFit="1" customWidth="1"/>
    <col min="8440" max="8440" width="4" style="1"/>
    <col min="8441" max="8441" width="5.88671875" style="1" customWidth="1"/>
    <col min="8442" max="8449" width="4" style="1"/>
    <col min="8450" max="8450" width="9.5546875" style="1" bestFit="1" customWidth="1"/>
    <col min="8451" max="8451" width="4" style="1"/>
    <col min="8452" max="8452" width="5.5546875" style="1" bestFit="1" customWidth="1"/>
    <col min="8453" max="8453" width="8.6640625" style="1" bestFit="1" customWidth="1"/>
    <col min="8454" max="8454" width="5.44140625" style="1" bestFit="1" customWidth="1"/>
    <col min="8455" max="8455" width="6.5546875" style="1" bestFit="1" customWidth="1"/>
    <col min="8456" max="8457" width="4" style="1"/>
    <col min="8458" max="8458" width="8.33203125" style="1" customWidth="1"/>
    <col min="8459" max="8685" width="4" style="1"/>
    <col min="8686" max="8686" width="1.109375" style="1" customWidth="1"/>
    <col min="8687" max="8694" width="4" style="1"/>
    <col min="8695" max="8695" width="5.6640625" style="1" bestFit="1" customWidth="1"/>
    <col min="8696" max="8696" width="4" style="1"/>
    <col min="8697" max="8697" width="5.88671875" style="1" customWidth="1"/>
    <col min="8698" max="8705" width="4" style="1"/>
    <col min="8706" max="8706" width="9.5546875" style="1" bestFit="1" customWidth="1"/>
    <col min="8707" max="8707" width="4" style="1"/>
    <col min="8708" max="8708" width="5.5546875" style="1" bestFit="1" customWidth="1"/>
    <col min="8709" max="8709" width="8.6640625" style="1" bestFit="1" customWidth="1"/>
    <col min="8710" max="8710" width="5.44140625" style="1" bestFit="1" customWidth="1"/>
    <col min="8711" max="8711" width="6.5546875" style="1" bestFit="1" customWidth="1"/>
    <col min="8712" max="8713" width="4" style="1"/>
    <col min="8714" max="8714" width="8.33203125" style="1" customWidth="1"/>
    <col min="8715" max="8941" width="4" style="1"/>
    <col min="8942" max="8942" width="1.109375" style="1" customWidth="1"/>
    <col min="8943" max="8950" width="4" style="1"/>
    <col min="8951" max="8951" width="5.6640625" style="1" bestFit="1" customWidth="1"/>
    <col min="8952" max="8952" width="4" style="1"/>
    <col min="8953" max="8953" width="5.88671875" style="1" customWidth="1"/>
    <col min="8954" max="8961" width="4" style="1"/>
    <col min="8962" max="8962" width="9.5546875" style="1" bestFit="1" customWidth="1"/>
    <col min="8963" max="8963" width="4" style="1"/>
    <col min="8964" max="8964" width="5.5546875" style="1" bestFit="1" customWidth="1"/>
    <col min="8965" max="8965" width="8.6640625" style="1" bestFit="1" customWidth="1"/>
    <col min="8966" max="8966" width="5.44140625" style="1" bestFit="1" customWidth="1"/>
    <col min="8967" max="8967" width="6.5546875" style="1" bestFit="1" customWidth="1"/>
    <col min="8968" max="8969" width="4" style="1"/>
    <col min="8970" max="8970" width="8.33203125" style="1" customWidth="1"/>
    <col min="8971" max="9197" width="4" style="1"/>
    <col min="9198" max="9198" width="1.109375" style="1" customWidth="1"/>
    <col min="9199" max="9206" width="4" style="1"/>
    <col min="9207" max="9207" width="5.6640625" style="1" bestFit="1" customWidth="1"/>
    <col min="9208" max="9208" width="4" style="1"/>
    <col min="9209" max="9209" width="5.88671875" style="1" customWidth="1"/>
    <col min="9210" max="9217" width="4" style="1"/>
    <col min="9218" max="9218" width="9.5546875" style="1" bestFit="1" customWidth="1"/>
    <col min="9219" max="9219" width="4" style="1"/>
    <col min="9220" max="9220" width="5.5546875" style="1" bestFit="1" customWidth="1"/>
    <col min="9221" max="9221" width="8.6640625" style="1" bestFit="1" customWidth="1"/>
    <col min="9222" max="9222" width="5.44140625" style="1" bestFit="1" customWidth="1"/>
    <col min="9223" max="9223" width="6.5546875" style="1" bestFit="1" customWidth="1"/>
    <col min="9224" max="9225" width="4" style="1"/>
    <col min="9226" max="9226" width="8.33203125" style="1" customWidth="1"/>
    <col min="9227" max="9453" width="4" style="1"/>
    <col min="9454" max="9454" width="1.109375" style="1" customWidth="1"/>
    <col min="9455" max="9462" width="4" style="1"/>
    <col min="9463" max="9463" width="5.6640625" style="1" bestFit="1" customWidth="1"/>
    <col min="9464" max="9464" width="4" style="1"/>
    <col min="9465" max="9465" width="5.88671875" style="1" customWidth="1"/>
    <col min="9466" max="9473" width="4" style="1"/>
    <col min="9474" max="9474" width="9.5546875" style="1" bestFit="1" customWidth="1"/>
    <col min="9475" max="9475" width="4" style="1"/>
    <col min="9476" max="9476" width="5.5546875" style="1" bestFit="1" customWidth="1"/>
    <col min="9477" max="9477" width="8.6640625" style="1" bestFit="1" customWidth="1"/>
    <col min="9478" max="9478" width="5.44140625" style="1" bestFit="1" customWidth="1"/>
    <col min="9479" max="9479" width="6.5546875" style="1" bestFit="1" customWidth="1"/>
    <col min="9480" max="9481" width="4" style="1"/>
    <col min="9482" max="9482" width="8.33203125" style="1" customWidth="1"/>
    <col min="9483" max="9709" width="4" style="1"/>
    <col min="9710" max="9710" width="1.109375" style="1" customWidth="1"/>
    <col min="9711" max="9718" width="4" style="1"/>
    <col min="9719" max="9719" width="5.6640625" style="1" bestFit="1" customWidth="1"/>
    <col min="9720" max="9720" width="4" style="1"/>
    <col min="9721" max="9721" width="5.88671875" style="1" customWidth="1"/>
    <col min="9722" max="9729" width="4" style="1"/>
    <col min="9730" max="9730" width="9.5546875" style="1" bestFit="1" customWidth="1"/>
    <col min="9731" max="9731" width="4" style="1"/>
    <col min="9732" max="9732" width="5.5546875" style="1" bestFit="1" customWidth="1"/>
    <col min="9733" max="9733" width="8.6640625" style="1" bestFit="1" customWidth="1"/>
    <col min="9734" max="9734" width="5.44140625" style="1" bestFit="1" customWidth="1"/>
    <col min="9735" max="9735" width="6.5546875" style="1" bestFit="1" customWidth="1"/>
    <col min="9736" max="9737" width="4" style="1"/>
    <col min="9738" max="9738" width="8.33203125" style="1" customWidth="1"/>
    <col min="9739" max="9965" width="4" style="1"/>
    <col min="9966" max="9966" width="1.109375" style="1" customWidth="1"/>
    <col min="9967" max="9974" width="4" style="1"/>
    <col min="9975" max="9975" width="5.6640625" style="1" bestFit="1" customWidth="1"/>
    <col min="9976" max="9976" width="4" style="1"/>
    <col min="9977" max="9977" width="5.88671875" style="1" customWidth="1"/>
    <col min="9978" max="9985" width="4" style="1"/>
    <col min="9986" max="9986" width="9.5546875" style="1" bestFit="1" customWidth="1"/>
    <col min="9987" max="9987" width="4" style="1"/>
    <col min="9988" max="9988" width="5.5546875" style="1" bestFit="1" customWidth="1"/>
    <col min="9989" max="9989" width="8.6640625" style="1" bestFit="1" customWidth="1"/>
    <col min="9990" max="9990" width="5.44140625" style="1" bestFit="1" customWidth="1"/>
    <col min="9991" max="9991" width="6.5546875" style="1" bestFit="1" customWidth="1"/>
    <col min="9992" max="9993" width="4" style="1"/>
    <col min="9994" max="9994" width="8.33203125" style="1" customWidth="1"/>
    <col min="9995" max="10221" width="4" style="1"/>
    <col min="10222" max="10222" width="1.109375" style="1" customWidth="1"/>
    <col min="10223" max="10230" width="4" style="1"/>
    <col min="10231" max="10231" width="5.6640625" style="1" bestFit="1" customWidth="1"/>
    <col min="10232" max="10232" width="4" style="1"/>
    <col min="10233" max="10233" width="5.88671875" style="1" customWidth="1"/>
    <col min="10234" max="10241" width="4" style="1"/>
    <col min="10242" max="10242" width="9.5546875" style="1" bestFit="1" customWidth="1"/>
    <col min="10243" max="10243" width="4" style="1"/>
    <col min="10244" max="10244" width="5.5546875" style="1" bestFit="1" customWidth="1"/>
    <col min="10245" max="10245" width="8.6640625" style="1" bestFit="1" customWidth="1"/>
    <col min="10246" max="10246" width="5.44140625" style="1" bestFit="1" customWidth="1"/>
    <col min="10247" max="10247" width="6.5546875" style="1" bestFit="1" customWidth="1"/>
    <col min="10248" max="10249" width="4" style="1"/>
    <col min="10250" max="10250" width="8.33203125" style="1" customWidth="1"/>
    <col min="10251" max="10477" width="4" style="1"/>
    <col min="10478" max="10478" width="1.109375" style="1" customWidth="1"/>
    <col min="10479" max="10486" width="4" style="1"/>
    <col min="10487" max="10487" width="5.6640625" style="1" bestFit="1" customWidth="1"/>
    <col min="10488" max="10488" width="4" style="1"/>
    <col min="10489" max="10489" width="5.88671875" style="1" customWidth="1"/>
    <col min="10490" max="10497" width="4" style="1"/>
    <col min="10498" max="10498" width="9.5546875" style="1" bestFit="1" customWidth="1"/>
    <col min="10499" max="10499" width="4" style="1"/>
    <col min="10500" max="10500" width="5.5546875" style="1" bestFit="1" customWidth="1"/>
    <col min="10501" max="10501" width="8.6640625" style="1" bestFit="1" customWidth="1"/>
    <col min="10502" max="10502" width="5.44140625" style="1" bestFit="1" customWidth="1"/>
    <col min="10503" max="10503" width="6.5546875" style="1" bestFit="1" customWidth="1"/>
    <col min="10504" max="10505" width="4" style="1"/>
    <col min="10506" max="10506" width="8.33203125" style="1" customWidth="1"/>
    <col min="10507" max="10733" width="4" style="1"/>
    <col min="10734" max="10734" width="1.109375" style="1" customWidth="1"/>
    <col min="10735" max="10742" width="4" style="1"/>
    <col min="10743" max="10743" width="5.6640625" style="1" bestFit="1" customWidth="1"/>
    <col min="10744" max="10744" width="4" style="1"/>
    <col min="10745" max="10745" width="5.88671875" style="1" customWidth="1"/>
    <col min="10746" max="10753" width="4" style="1"/>
    <col min="10754" max="10754" width="9.5546875" style="1" bestFit="1" customWidth="1"/>
    <col min="10755" max="10755" width="4" style="1"/>
    <col min="10756" max="10756" width="5.5546875" style="1" bestFit="1" customWidth="1"/>
    <col min="10757" max="10757" width="8.6640625" style="1" bestFit="1" customWidth="1"/>
    <col min="10758" max="10758" width="5.44140625" style="1" bestFit="1" customWidth="1"/>
    <col min="10759" max="10759" width="6.5546875" style="1" bestFit="1" customWidth="1"/>
    <col min="10760" max="10761" width="4" style="1"/>
    <col min="10762" max="10762" width="8.33203125" style="1" customWidth="1"/>
    <col min="10763" max="10989" width="4" style="1"/>
    <col min="10990" max="10990" width="1.109375" style="1" customWidth="1"/>
    <col min="10991" max="10998" width="4" style="1"/>
    <col min="10999" max="10999" width="5.6640625" style="1" bestFit="1" customWidth="1"/>
    <col min="11000" max="11000" width="4" style="1"/>
    <col min="11001" max="11001" width="5.88671875" style="1" customWidth="1"/>
    <col min="11002" max="11009" width="4" style="1"/>
    <col min="11010" max="11010" width="9.5546875" style="1" bestFit="1" customWidth="1"/>
    <col min="11011" max="11011" width="4" style="1"/>
    <col min="11012" max="11012" width="5.5546875" style="1" bestFit="1" customWidth="1"/>
    <col min="11013" max="11013" width="8.6640625" style="1" bestFit="1" customWidth="1"/>
    <col min="11014" max="11014" width="5.44140625" style="1" bestFit="1" customWidth="1"/>
    <col min="11015" max="11015" width="6.5546875" style="1" bestFit="1" customWidth="1"/>
    <col min="11016" max="11017" width="4" style="1"/>
    <col min="11018" max="11018" width="8.33203125" style="1" customWidth="1"/>
    <col min="11019" max="11245" width="4" style="1"/>
    <col min="11246" max="11246" width="1.109375" style="1" customWidth="1"/>
    <col min="11247" max="11254" width="4" style="1"/>
    <col min="11255" max="11255" width="5.6640625" style="1" bestFit="1" customWidth="1"/>
    <col min="11256" max="11256" width="4" style="1"/>
    <col min="11257" max="11257" width="5.88671875" style="1" customWidth="1"/>
    <col min="11258" max="11265" width="4" style="1"/>
    <col min="11266" max="11266" width="9.5546875" style="1" bestFit="1" customWidth="1"/>
    <col min="11267" max="11267" width="4" style="1"/>
    <col min="11268" max="11268" width="5.5546875" style="1" bestFit="1" customWidth="1"/>
    <col min="11269" max="11269" width="8.6640625" style="1" bestFit="1" customWidth="1"/>
    <col min="11270" max="11270" width="5.44140625" style="1" bestFit="1" customWidth="1"/>
    <col min="11271" max="11271" width="6.5546875" style="1" bestFit="1" customWidth="1"/>
    <col min="11272" max="11273" width="4" style="1"/>
    <col min="11274" max="11274" width="8.33203125" style="1" customWidth="1"/>
    <col min="11275" max="11501" width="4" style="1"/>
    <col min="11502" max="11502" width="1.109375" style="1" customWidth="1"/>
    <col min="11503" max="11510" width="4" style="1"/>
    <col min="11511" max="11511" width="5.6640625" style="1" bestFit="1" customWidth="1"/>
    <col min="11512" max="11512" width="4" style="1"/>
    <col min="11513" max="11513" width="5.88671875" style="1" customWidth="1"/>
    <col min="11514" max="11521" width="4" style="1"/>
    <col min="11522" max="11522" width="9.5546875" style="1" bestFit="1" customWidth="1"/>
    <col min="11523" max="11523" width="4" style="1"/>
    <col min="11524" max="11524" width="5.5546875" style="1" bestFit="1" customWidth="1"/>
    <col min="11525" max="11525" width="8.6640625" style="1" bestFit="1" customWidth="1"/>
    <col min="11526" max="11526" width="5.44140625" style="1" bestFit="1" customWidth="1"/>
    <col min="11527" max="11527" width="6.5546875" style="1" bestFit="1" customWidth="1"/>
    <col min="11528" max="11529" width="4" style="1"/>
    <col min="11530" max="11530" width="8.33203125" style="1" customWidth="1"/>
    <col min="11531" max="11757" width="4" style="1"/>
    <col min="11758" max="11758" width="1.109375" style="1" customWidth="1"/>
    <col min="11759" max="11766" width="4" style="1"/>
    <col min="11767" max="11767" width="5.6640625" style="1" bestFit="1" customWidth="1"/>
    <col min="11768" max="11768" width="4" style="1"/>
    <col min="11769" max="11769" width="5.88671875" style="1" customWidth="1"/>
    <col min="11770" max="11777" width="4" style="1"/>
    <col min="11778" max="11778" width="9.5546875" style="1" bestFit="1" customWidth="1"/>
    <col min="11779" max="11779" width="4" style="1"/>
    <col min="11780" max="11780" width="5.5546875" style="1" bestFit="1" customWidth="1"/>
    <col min="11781" max="11781" width="8.6640625" style="1" bestFit="1" customWidth="1"/>
    <col min="11782" max="11782" width="5.44140625" style="1" bestFit="1" customWidth="1"/>
    <col min="11783" max="11783" width="6.5546875" style="1" bestFit="1" customWidth="1"/>
    <col min="11784" max="11785" width="4" style="1"/>
    <col min="11786" max="11786" width="8.33203125" style="1" customWidth="1"/>
    <col min="11787" max="12013" width="4" style="1"/>
    <col min="12014" max="12014" width="1.109375" style="1" customWidth="1"/>
    <col min="12015" max="12022" width="4" style="1"/>
    <col min="12023" max="12023" width="5.6640625" style="1" bestFit="1" customWidth="1"/>
    <col min="12024" max="12024" width="4" style="1"/>
    <col min="12025" max="12025" width="5.88671875" style="1" customWidth="1"/>
    <col min="12026" max="12033" width="4" style="1"/>
    <col min="12034" max="12034" width="9.5546875" style="1" bestFit="1" customWidth="1"/>
    <col min="12035" max="12035" width="4" style="1"/>
    <col min="12036" max="12036" width="5.5546875" style="1" bestFit="1" customWidth="1"/>
    <col min="12037" max="12037" width="8.6640625" style="1" bestFit="1" customWidth="1"/>
    <col min="12038" max="12038" width="5.44140625" style="1" bestFit="1" customWidth="1"/>
    <col min="12039" max="12039" width="6.5546875" style="1" bestFit="1" customWidth="1"/>
    <col min="12040" max="12041" width="4" style="1"/>
    <col min="12042" max="12042" width="8.33203125" style="1" customWidth="1"/>
    <col min="12043" max="12269" width="4" style="1"/>
    <col min="12270" max="12270" width="1.109375" style="1" customWidth="1"/>
    <col min="12271" max="12278" width="4" style="1"/>
    <col min="12279" max="12279" width="5.6640625" style="1" bestFit="1" customWidth="1"/>
    <col min="12280" max="12280" width="4" style="1"/>
    <col min="12281" max="12281" width="5.88671875" style="1" customWidth="1"/>
    <col min="12282" max="12289" width="4" style="1"/>
    <col min="12290" max="12290" width="9.5546875" style="1" bestFit="1" customWidth="1"/>
    <col min="12291" max="12291" width="4" style="1"/>
    <col min="12292" max="12292" width="5.5546875" style="1" bestFit="1" customWidth="1"/>
    <col min="12293" max="12293" width="8.6640625" style="1" bestFit="1" customWidth="1"/>
    <col min="12294" max="12294" width="5.44140625" style="1" bestFit="1" customWidth="1"/>
    <col min="12295" max="12295" width="6.5546875" style="1" bestFit="1" customWidth="1"/>
    <col min="12296" max="12297" width="4" style="1"/>
    <col min="12298" max="12298" width="8.33203125" style="1" customWidth="1"/>
    <col min="12299" max="12525" width="4" style="1"/>
    <col min="12526" max="12526" width="1.109375" style="1" customWidth="1"/>
    <col min="12527" max="12534" width="4" style="1"/>
    <col min="12535" max="12535" width="5.6640625" style="1" bestFit="1" customWidth="1"/>
    <col min="12536" max="12536" width="4" style="1"/>
    <col min="12537" max="12537" width="5.88671875" style="1" customWidth="1"/>
    <col min="12538" max="12545" width="4" style="1"/>
    <col min="12546" max="12546" width="9.5546875" style="1" bestFit="1" customWidth="1"/>
    <col min="12547" max="12547" width="4" style="1"/>
    <col min="12548" max="12548" width="5.5546875" style="1" bestFit="1" customWidth="1"/>
    <col min="12549" max="12549" width="8.6640625" style="1" bestFit="1" customWidth="1"/>
    <col min="12550" max="12550" width="5.44140625" style="1" bestFit="1" customWidth="1"/>
    <col min="12551" max="12551" width="6.5546875" style="1" bestFit="1" customWidth="1"/>
    <col min="12552" max="12553" width="4" style="1"/>
    <col min="12554" max="12554" width="8.33203125" style="1" customWidth="1"/>
    <col min="12555" max="12781" width="4" style="1"/>
    <col min="12782" max="12782" width="1.109375" style="1" customWidth="1"/>
    <col min="12783" max="12790" width="4" style="1"/>
    <col min="12791" max="12791" width="5.6640625" style="1" bestFit="1" customWidth="1"/>
    <col min="12792" max="12792" width="4" style="1"/>
    <col min="12793" max="12793" width="5.88671875" style="1" customWidth="1"/>
    <col min="12794" max="12801" width="4" style="1"/>
    <col min="12802" max="12802" width="9.5546875" style="1" bestFit="1" customWidth="1"/>
    <col min="12803" max="12803" width="4" style="1"/>
    <col min="12804" max="12804" width="5.5546875" style="1" bestFit="1" customWidth="1"/>
    <col min="12805" max="12805" width="8.6640625" style="1" bestFit="1" customWidth="1"/>
    <col min="12806" max="12806" width="5.44140625" style="1" bestFit="1" customWidth="1"/>
    <col min="12807" max="12807" width="6.5546875" style="1" bestFit="1" customWidth="1"/>
    <col min="12808" max="12809" width="4" style="1"/>
    <col min="12810" max="12810" width="8.33203125" style="1" customWidth="1"/>
    <col min="12811" max="13037" width="4" style="1"/>
    <col min="13038" max="13038" width="1.109375" style="1" customWidth="1"/>
    <col min="13039" max="13046" width="4" style="1"/>
    <col min="13047" max="13047" width="5.6640625" style="1" bestFit="1" customWidth="1"/>
    <col min="13048" max="13048" width="4" style="1"/>
    <col min="13049" max="13049" width="5.88671875" style="1" customWidth="1"/>
    <col min="13050" max="13057" width="4" style="1"/>
    <col min="13058" max="13058" width="9.5546875" style="1" bestFit="1" customWidth="1"/>
    <col min="13059" max="13059" width="4" style="1"/>
    <col min="13060" max="13060" width="5.5546875" style="1" bestFit="1" customWidth="1"/>
    <col min="13061" max="13061" width="8.6640625" style="1" bestFit="1" customWidth="1"/>
    <col min="13062" max="13062" width="5.44140625" style="1" bestFit="1" customWidth="1"/>
    <col min="13063" max="13063" width="6.5546875" style="1" bestFit="1" customWidth="1"/>
    <col min="13064" max="13065" width="4" style="1"/>
    <col min="13066" max="13066" width="8.33203125" style="1" customWidth="1"/>
    <col min="13067" max="13293" width="4" style="1"/>
    <col min="13294" max="13294" width="1.109375" style="1" customWidth="1"/>
    <col min="13295" max="13302" width="4" style="1"/>
    <col min="13303" max="13303" width="5.6640625" style="1" bestFit="1" customWidth="1"/>
    <col min="13304" max="13304" width="4" style="1"/>
    <col min="13305" max="13305" width="5.88671875" style="1" customWidth="1"/>
    <col min="13306" max="13313" width="4" style="1"/>
    <col min="13314" max="13314" width="9.5546875" style="1" bestFit="1" customWidth="1"/>
    <col min="13315" max="13315" width="4" style="1"/>
    <col min="13316" max="13316" width="5.5546875" style="1" bestFit="1" customWidth="1"/>
    <col min="13317" max="13317" width="8.6640625" style="1" bestFit="1" customWidth="1"/>
    <col min="13318" max="13318" width="5.44140625" style="1" bestFit="1" customWidth="1"/>
    <col min="13319" max="13319" width="6.5546875" style="1" bestFit="1" customWidth="1"/>
    <col min="13320" max="13321" width="4" style="1"/>
    <col min="13322" max="13322" width="8.33203125" style="1" customWidth="1"/>
    <col min="13323" max="13549" width="4" style="1"/>
    <col min="13550" max="13550" width="1.109375" style="1" customWidth="1"/>
    <col min="13551" max="13558" width="4" style="1"/>
    <col min="13559" max="13559" width="5.6640625" style="1" bestFit="1" customWidth="1"/>
    <col min="13560" max="13560" width="4" style="1"/>
    <col min="13561" max="13561" width="5.88671875" style="1" customWidth="1"/>
    <col min="13562" max="13569" width="4" style="1"/>
    <col min="13570" max="13570" width="9.5546875" style="1" bestFit="1" customWidth="1"/>
    <col min="13571" max="13571" width="4" style="1"/>
    <col min="13572" max="13572" width="5.5546875" style="1" bestFit="1" customWidth="1"/>
    <col min="13573" max="13573" width="8.6640625" style="1" bestFit="1" customWidth="1"/>
    <col min="13574" max="13574" width="5.44140625" style="1" bestFit="1" customWidth="1"/>
    <col min="13575" max="13575" width="6.5546875" style="1" bestFit="1" customWidth="1"/>
    <col min="13576" max="13577" width="4" style="1"/>
    <col min="13578" max="13578" width="8.33203125" style="1" customWidth="1"/>
    <col min="13579" max="13805" width="4" style="1"/>
    <col min="13806" max="13806" width="1.109375" style="1" customWidth="1"/>
    <col min="13807" max="13814" width="4" style="1"/>
    <col min="13815" max="13815" width="5.6640625" style="1" bestFit="1" customWidth="1"/>
    <col min="13816" max="13816" width="4" style="1"/>
    <col min="13817" max="13817" width="5.88671875" style="1" customWidth="1"/>
    <col min="13818" max="13825" width="4" style="1"/>
    <col min="13826" max="13826" width="9.5546875" style="1" bestFit="1" customWidth="1"/>
    <col min="13827" max="13827" width="4" style="1"/>
    <col min="13828" max="13828" width="5.5546875" style="1" bestFit="1" customWidth="1"/>
    <col min="13829" max="13829" width="8.6640625" style="1" bestFit="1" customWidth="1"/>
    <col min="13830" max="13830" width="5.44140625" style="1" bestFit="1" customWidth="1"/>
    <col min="13831" max="13831" width="6.5546875" style="1" bestFit="1" customWidth="1"/>
    <col min="13832" max="13833" width="4" style="1"/>
    <col min="13834" max="13834" width="8.33203125" style="1" customWidth="1"/>
    <col min="13835" max="14061" width="4" style="1"/>
    <col min="14062" max="14062" width="1.109375" style="1" customWidth="1"/>
    <col min="14063" max="14070" width="4" style="1"/>
    <col min="14071" max="14071" width="5.6640625" style="1" bestFit="1" customWidth="1"/>
    <col min="14072" max="14072" width="4" style="1"/>
    <col min="14073" max="14073" width="5.88671875" style="1" customWidth="1"/>
    <col min="14074" max="14081" width="4" style="1"/>
    <col min="14082" max="14082" width="9.5546875" style="1" bestFit="1" customWidth="1"/>
    <col min="14083" max="14083" width="4" style="1"/>
    <col min="14084" max="14084" width="5.5546875" style="1" bestFit="1" customWidth="1"/>
    <col min="14085" max="14085" width="8.6640625" style="1" bestFit="1" customWidth="1"/>
    <col min="14086" max="14086" width="5.44140625" style="1" bestFit="1" customWidth="1"/>
    <col min="14087" max="14087" width="6.5546875" style="1" bestFit="1" customWidth="1"/>
    <col min="14088" max="14089" width="4" style="1"/>
    <col min="14090" max="14090" width="8.33203125" style="1" customWidth="1"/>
    <col min="14091" max="14317" width="4" style="1"/>
    <col min="14318" max="14318" width="1.109375" style="1" customWidth="1"/>
    <col min="14319" max="14326" width="4" style="1"/>
    <col min="14327" max="14327" width="5.6640625" style="1" bestFit="1" customWidth="1"/>
    <col min="14328" max="14328" width="4" style="1"/>
    <col min="14329" max="14329" width="5.88671875" style="1" customWidth="1"/>
    <col min="14330" max="14337" width="4" style="1"/>
    <col min="14338" max="14338" width="9.5546875" style="1" bestFit="1" customWidth="1"/>
    <col min="14339" max="14339" width="4" style="1"/>
    <col min="14340" max="14340" width="5.5546875" style="1" bestFit="1" customWidth="1"/>
    <col min="14341" max="14341" width="8.6640625" style="1" bestFit="1" customWidth="1"/>
    <col min="14342" max="14342" width="5.44140625" style="1" bestFit="1" customWidth="1"/>
    <col min="14343" max="14343" width="6.5546875" style="1" bestFit="1" customWidth="1"/>
    <col min="14344" max="14345" width="4" style="1"/>
    <col min="14346" max="14346" width="8.33203125" style="1" customWidth="1"/>
    <col min="14347" max="14573" width="4" style="1"/>
    <col min="14574" max="14574" width="1.109375" style="1" customWidth="1"/>
    <col min="14575" max="14582" width="4" style="1"/>
    <col min="14583" max="14583" width="5.6640625" style="1" bestFit="1" customWidth="1"/>
    <col min="14584" max="14584" width="4" style="1"/>
    <col min="14585" max="14585" width="5.88671875" style="1" customWidth="1"/>
    <col min="14586" max="14593" width="4" style="1"/>
    <col min="14594" max="14594" width="9.5546875" style="1" bestFit="1" customWidth="1"/>
    <col min="14595" max="14595" width="4" style="1"/>
    <col min="14596" max="14596" width="5.5546875" style="1" bestFit="1" customWidth="1"/>
    <col min="14597" max="14597" width="8.6640625" style="1" bestFit="1" customWidth="1"/>
    <col min="14598" max="14598" width="5.44140625" style="1" bestFit="1" customWidth="1"/>
    <col min="14599" max="14599" width="6.5546875" style="1" bestFit="1" customWidth="1"/>
    <col min="14600" max="14601" width="4" style="1"/>
    <col min="14602" max="14602" width="8.33203125" style="1" customWidth="1"/>
    <col min="14603" max="14829" width="4" style="1"/>
    <col min="14830" max="14830" width="1.109375" style="1" customWidth="1"/>
    <col min="14831" max="14838" width="4" style="1"/>
    <col min="14839" max="14839" width="5.6640625" style="1" bestFit="1" customWidth="1"/>
    <col min="14840" max="14840" width="4" style="1"/>
    <col min="14841" max="14841" width="5.88671875" style="1" customWidth="1"/>
    <col min="14842" max="14849" width="4" style="1"/>
    <col min="14850" max="14850" width="9.5546875" style="1" bestFit="1" customWidth="1"/>
    <col min="14851" max="14851" width="4" style="1"/>
    <col min="14852" max="14852" width="5.5546875" style="1" bestFit="1" customWidth="1"/>
    <col min="14853" max="14853" width="8.6640625" style="1" bestFit="1" customWidth="1"/>
    <col min="14854" max="14854" width="5.44140625" style="1" bestFit="1" customWidth="1"/>
    <col min="14855" max="14855" width="6.5546875" style="1" bestFit="1" customWidth="1"/>
    <col min="14856" max="14857" width="4" style="1"/>
    <col min="14858" max="14858" width="8.33203125" style="1" customWidth="1"/>
    <col min="14859" max="15085" width="4" style="1"/>
    <col min="15086" max="15086" width="1.109375" style="1" customWidth="1"/>
    <col min="15087" max="15094" width="4" style="1"/>
    <col min="15095" max="15095" width="5.6640625" style="1" bestFit="1" customWidth="1"/>
    <col min="15096" max="15096" width="4" style="1"/>
    <col min="15097" max="15097" width="5.88671875" style="1" customWidth="1"/>
    <col min="15098" max="15105" width="4" style="1"/>
    <col min="15106" max="15106" width="9.5546875" style="1" bestFit="1" customWidth="1"/>
    <col min="15107" max="15107" width="4" style="1"/>
    <col min="15108" max="15108" width="5.5546875" style="1" bestFit="1" customWidth="1"/>
    <col min="15109" max="15109" width="8.6640625" style="1" bestFit="1" customWidth="1"/>
    <col min="15110" max="15110" width="5.44140625" style="1" bestFit="1" customWidth="1"/>
    <col min="15111" max="15111" width="6.5546875" style="1" bestFit="1" customWidth="1"/>
    <col min="15112" max="15113" width="4" style="1"/>
    <col min="15114" max="15114" width="8.33203125" style="1" customWidth="1"/>
    <col min="15115" max="15341" width="4" style="1"/>
    <col min="15342" max="15342" width="1.109375" style="1" customWidth="1"/>
    <col min="15343" max="15350" width="4" style="1"/>
    <col min="15351" max="15351" width="5.6640625" style="1" bestFit="1" customWidth="1"/>
    <col min="15352" max="15352" width="4" style="1"/>
    <col min="15353" max="15353" width="5.88671875" style="1" customWidth="1"/>
    <col min="15354" max="15361" width="4" style="1"/>
    <col min="15362" max="15362" width="9.5546875" style="1" bestFit="1" customWidth="1"/>
    <col min="15363" max="15363" width="4" style="1"/>
    <col min="15364" max="15364" width="5.5546875" style="1" bestFit="1" customWidth="1"/>
    <col min="15365" max="15365" width="8.6640625" style="1" bestFit="1" customWidth="1"/>
    <col min="15366" max="15366" width="5.44140625" style="1" bestFit="1" customWidth="1"/>
    <col min="15367" max="15367" width="6.5546875" style="1" bestFit="1" customWidth="1"/>
    <col min="15368" max="15369" width="4" style="1"/>
    <col min="15370" max="15370" width="8.33203125" style="1" customWidth="1"/>
    <col min="15371" max="15597" width="4" style="1"/>
    <col min="15598" max="15598" width="1.109375" style="1" customWidth="1"/>
    <col min="15599" max="15606" width="4" style="1"/>
    <col min="15607" max="15607" width="5.6640625" style="1" bestFit="1" customWidth="1"/>
    <col min="15608" max="15608" width="4" style="1"/>
    <col min="15609" max="15609" width="5.88671875" style="1" customWidth="1"/>
    <col min="15610" max="15617" width="4" style="1"/>
    <col min="15618" max="15618" width="9.5546875" style="1" bestFit="1" customWidth="1"/>
    <col min="15619" max="15619" width="4" style="1"/>
    <col min="15620" max="15620" width="5.5546875" style="1" bestFit="1" customWidth="1"/>
    <col min="15621" max="15621" width="8.6640625" style="1" bestFit="1" customWidth="1"/>
    <col min="15622" max="15622" width="5.44140625" style="1" bestFit="1" customWidth="1"/>
    <col min="15623" max="15623" width="6.5546875" style="1" bestFit="1" customWidth="1"/>
    <col min="15624" max="15625" width="4" style="1"/>
    <col min="15626" max="15626" width="8.33203125" style="1" customWidth="1"/>
    <col min="15627" max="15853" width="4" style="1"/>
    <col min="15854" max="15854" width="1.109375" style="1" customWidth="1"/>
    <col min="15855" max="15862" width="4" style="1"/>
    <col min="15863" max="15863" width="5.6640625" style="1" bestFit="1" customWidth="1"/>
    <col min="15864" max="15864" width="4" style="1"/>
    <col min="15865" max="15865" width="5.88671875" style="1" customWidth="1"/>
    <col min="15866" max="15873" width="4" style="1"/>
    <col min="15874" max="15874" width="9.5546875" style="1" bestFit="1" customWidth="1"/>
    <col min="15875" max="15875" width="4" style="1"/>
    <col min="15876" max="15876" width="5.5546875" style="1" bestFit="1" customWidth="1"/>
    <col min="15877" max="15877" width="8.6640625" style="1" bestFit="1" customWidth="1"/>
    <col min="15878" max="15878" width="5.44140625" style="1" bestFit="1" customWidth="1"/>
    <col min="15879" max="15879" width="6.5546875" style="1" bestFit="1" customWidth="1"/>
    <col min="15880" max="15881" width="4" style="1"/>
    <col min="15882" max="15882" width="8.33203125" style="1" customWidth="1"/>
    <col min="15883" max="16109" width="4" style="1"/>
    <col min="16110" max="16110" width="1.109375" style="1" customWidth="1"/>
    <col min="16111" max="16118" width="4" style="1"/>
    <col min="16119" max="16119" width="5.6640625" style="1" bestFit="1" customWidth="1"/>
    <col min="16120" max="16120" width="4" style="1"/>
    <col min="16121" max="16121" width="5.88671875" style="1" customWidth="1"/>
    <col min="16122" max="16129" width="4" style="1"/>
    <col min="16130" max="16130" width="9.5546875" style="1" bestFit="1" customWidth="1"/>
    <col min="16131" max="16131" width="4" style="1"/>
    <col min="16132" max="16132" width="5.5546875" style="1" bestFit="1" customWidth="1"/>
    <col min="16133" max="16133" width="8.6640625" style="1" bestFit="1" customWidth="1"/>
    <col min="16134" max="16134" width="5.44140625" style="1" bestFit="1" customWidth="1"/>
    <col min="16135" max="16135" width="6.5546875" style="1" bestFit="1" customWidth="1"/>
    <col min="16136" max="16137" width="4" style="1"/>
    <col min="16138" max="16138" width="8.33203125" style="1" customWidth="1"/>
    <col min="16139" max="16384" width="4" style="1"/>
  </cols>
  <sheetData>
    <row r="2" spans="2:29" x14ac:dyDescent="0.25">
      <c r="AC2" s="2"/>
    </row>
    <row r="3" spans="2:29" ht="15" x14ac:dyDescent="0.25">
      <c r="B3" s="50" t="s">
        <v>0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  <row r="4" spans="2:29" x14ac:dyDescent="0.25">
      <c r="B4" s="41" t="s">
        <v>1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Z4" s="3"/>
    </row>
    <row r="5" spans="2:29" ht="4.95" customHeight="1" x14ac:dyDescent="0.25"/>
    <row r="6" spans="2:29" ht="15.6" x14ac:dyDescent="0.3">
      <c r="B6" s="51" t="s">
        <v>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</row>
    <row r="7" spans="2:29" ht="6" customHeight="1" x14ac:dyDescent="0.25"/>
    <row r="8" spans="2:29" ht="16.95" customHeight="1" x14ac:dyDescent="0.25">
      <c r="B8" s="52" t="s">
        <v>3</v>
      </c>
      <c r="C8" s="52"/>
      <c r="D8" s="52"/>
      <c r="E8" s="52"/>
      <c r="F8" s="52"/>
      <c r="G8" s="53" t="s">
        <v>39</v>
      </c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</row>
    <row r="9" spans="2:29" ht="21.6" customHeight="1" x14ac:dyDescent="0.25">
      <c r="B9" s="52" t="s">
        <v>4</v>
      </c>
      <c r="C9" s="52"/>
      <c r="D9" s="52"/>
      <c r="E9" s="52"/>
      <c r="F9" s="52"/>
      <c r="G9" s="55" t="s">
        <v>33</v>
      </c>
      <c r="H9" s="55"/>
      <c r="I9" s="55"/>
      <c r="J9" s="55"/>
      <c r="K9" s="55"/>
      <c r="L9" s="4" t="s">
        <v>5</v>
      </c>
      <c r="M9" s="56">
        <v>75158975</v>
      </c>
      <c r="N9" s="55"/>
      <c r="O9" s="55"/>
      <c r="P9" s="55"/>
      <c r="Q9" s="55"/>
      <c r="R9" s="5" t="s">
        <v>6</v>
      </c>
      <c r="S9" s="6"/>
      <c r="T9" s="55" t="s">
        <v>40</v>
      </c>
      <c r="U9" s="55"/>
      <c r="V9" s="55"/>
    </row>
    <row r="10" spans="2:29" ht="22.2" customHeight="1" x14ac:dyDescent="0.25">
      <c r="B10" s="57" t="s">
        <v>7</v>
      </c>
      <c r="C10" s="57"/>
      <c r="D10" s="58">
        <v>43891</v>
      </c>
      <c r="E10" s="58"/>
      <c r="F10" s="58"/>
      <c r="G10" s="7" t="s">
        <v>8</v>
      </c>
      <c r="H10" s="58">
        <v>44105</v>
      </c>
      <c r="I10" s="58"/>
      <c r="J10" s="58"/>
      <c r="K10" s="8"/>
      <c r="L10" s="8"/>
      <c r="M10" s="57" t="s">
        <v>9</v>
      </c>
      <c r="N10" s="57"/>
      <c r="O10" s="59" t="s">
        <v>34</v>
      </c>
      <c r="P10" s="59"/>
      <c r="Q10" s="59"/>
      <c r="R10" s="59"/>
      <c r="S10" s="59"/>
      <c r="T10" s="59"/>
      <c r="U10" s="59"/>
      <c r="V10" s="8"/>
    </row>
    <row r="11" spans="2:29" ht="9" customHeight="1" x14ac:dyDescent="0.25"/>
    <row r="12" spans="2:29" ht="8.4" customHeight="1" x14ac:dyDescent="0.25">
      <c r="S12" s="42"/>
      <c r="T12" s="42"/>
      <c r="U12" s="42"/>
      <c r="V12" s="42"/>
    </row>
    <row r="13" spans="2:29" x14ac:dyDescent="0.25">
      <c r="B13" s="9" t="s">
        <v>10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45">
        <f>+web!N35</f>
        <v>1840</v>
      </c>
      <c r="T13" s="46"/>
      <c r="U13" s="46"/>
      <c r="V13" s="47"/>
    </row>
    <row r="14" spans="2:29" x14ac:dyDescent="0.25">
      <c r="B14" s="11" t="s">
        <v>11</v>
      </c>
      <c r="R14" s="12"/>
      <c r="S14" s="48">
        <f>+web!N37*20</f>
        <v>80</v>
      </c>
      <c r="T14" s="32"/>
      <c r="U14" s="32"/>
      <c r="V14" s="33"/>
    </row>
    <row r="15" spans="2:29" x14ac:dyDescent="0.25">
      <c r="B15" s="11" t="s">
        <v>12</v>
      </c>
      <c r="P15" s="13">
        <v>2</v>
      </c>
      <c r="Q15" s="11" t="s">
        <v>13</v>
      </c>
      <c r="R15" s="60">
        <f>+web!N36</f>
        <v>15</v>
      </c>
      <c r="S15" s="61"/>
      <c r="T15" s="14"/>
      <c r="U15" s="32">
        <f>+R15*2</f>
        <v>30</v>
      </c>
      <c r="V15" s="33"/>
    </row>
    <row r="16" spans="2:29" ht="7.95" customHeight="1" x14ac:dyDescent="0.25">
      <c r="S16" s="42"/>
      <c r="T16" s="42"/>
      <c r="U16" s="42"/>
      <c r="V16" s="42"/>
    </row>
    <row r="17" spans="2:22" x14ac:dyDescent="0.25">
      <c r="B17" s="1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 t="s">
        <v>15</v>
      </c>
      <c r="S17" s="49">
        <f>+S13-S14-U15</f>
        <v>1730</v>
      </c>
      <c r="T17" s="49"/>
      <c r="U17" s="49"/>
      <c r="V17" s="49"/>
    </row>
    <row r="18" spans="2:22" ht="9.6" customHeight="1" x14ac:dyDescent="0.25">
      <c r="S18" s="42"/>
      <c r="T18" s="42"/>
      <c r="U18" s="42"/>
      <c r="V18" s="42"/>
    </row>
    <row r="19" spans="2:22" ht="13.95" customHeight="1" x14ac:dyDescent="0.25">
      <c r="B19" s="11" t="s">
        <v>16</v>
      </c>
      <c r="S19" s="44">
        <f>+S17-(S17/1.1)</f>
        <v>157.27272727272748</v>
      </c>
      <c r="T19" s="44"/>
      <c r="U19" s="44"/>
      <c r="V19" s="44"/>
    </row>
    <row r="20" spans="2:22" ht="9.6" customHeight="1" x14ac:dyDescent="0.25">
      <c r="S20" s="42"/>
      <c r="T20" s="42"/>
      <c r="U20" s="42"/>
      <c r="V20" s="42"/>
    </row>
    <row r="21" spans="2:22" x14ac:dyDescent="0.25">
      <c r="B21" s="16" t="s">
        <v>17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 t="s">
        <v>15</v>
      </c>
      <c r="S21" s="43">
        <f>+S17-S19</f>
        <v>1572.7272727272725</v>
      </c>
      <c r="T21" s="43"/>
      <c r="U21" s="43"/>
      <c r="V21" s="43"/>
    </row>
    <row r="22" spans="2:22" ht="8.4" customHeight="1" x14ac:dyDescent="0.25">
      <c r="S22" s="42"/>
      <c r="T22" s="42"/>
      <c r="U22" s="42"/>
      <c r="V22" s="42"/>
    </row>
    <row r="23" spans="2:22" s="18" customFormat="1" x14ac:dyDescent="0.25">
      <c r="B23" s="17" t="s">
        <v>38</v>
      </c>
      <c r="S23" s="42">
        <f>+S21*0.16</f>
        <v>251.6363636363636</v>
      </c>
      <c r="T23" s="42"/>
      <c r="U23" s="42"/>
      <c r="V23" s="42"/>
    </row>
    <row r="24" spans="2:22" ht="8.4" customHeight="1" x14ac:dyDescent="0.25">
      <c r="S24" s="42"/>
      <c r="T24" s="42"/>
      <c r="U24" s="42"/>
      <c r="V24" s="42"/>
    </row>
    <row r="25" spans="2:22" x14ac:dyDescent="0.25">
      <c r="B25" s="16" t="s">
        <v>18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 t="s">
        <v>15</v>
      </c>
      <c r="S25" s="43">
        <f>+S23</f>
        <v>251.6363636363636</v>
      </c>
      <c r="T25" s="43"/>
      <c r="U25" s="43"/>
      <c r="V25" s="43"/>
    </row>
    <row r="26" spans="2:22" x14ac:dyDescent="0.25">
      <c r="S26" s="42"/>
      <c r="T26" s="42"/>
      <c r="U26" s="42"/>
      <c r="V26" s="42"/>
    </row>
    <row r="27" spans="2:22" x14ac:dyDescent="0.25">
      <c r="B27" s="11" t="s">
        <v>19</v>
      </c>
      <c r="S27" s="44">
        <f>+S25*0.1</f>
        <v>25.16363636363636</v>
      </c>
      <c r="T27" s="44"/>
      <c r="U27" s="44"/>
      <c r="V27" s="44"/>
    </row>
    <row r="28" spans="2:22" ht="8.4" customHeight="1" x14ac:dyDescent="0.25">
      <c r="S28" s="42"/>
      <c r="T28" s="42"/>
      <c r="U28" s="42"/>
      <c r="V28" s="42"/>
    </row>
    <row r="29" spans="2:22" x14ac:dyDescent="0.25">
      <c r="B29" s="16" t="s">
        <v>20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 t="s">
        <v>15</v>
      </c>
      <c r="S29" s="43">
        <f>+S25-S27</f>
        <v>226.47272727272724</v>
      </c>
      <c r="T29" s="43"/>
      <c r="U29" s="43"/>
      <c r="V29" s="43"/>
    </row>
    <row r="30" spans="2:22" ht="7.2" customHeight="1" x14ac:dyDescent="0.25">
      <c r="S30" s="42"/>
      <c r="T30" s="42"/>
      <c r="U30" s="42"/>
      <c r="V30" s="42"/>
    </row>
    <row r="31" spans="2:22" ht="13.95" customHeight="1" x14ac:dyDescent="0.25">
      <c r="B31" s="11" t="s">
        <v>21</v>
      </c>
      <c r="S31" s="31">
        <v>500</v>
      </c>
      <c r="T31" s="32"/>
      <c r="U31" s="32"/>
      <c r="V31" s="33"/>
    </row>
    <row r="32" spans="2:22" ht="13.95" customHeight="1" x14ac:dyDescent="0.25">
      <c r="B32" s="11" t="s">
        <v>22</v>
      </c>
      <c r="S32" s="31"/>
      <c r="T32" s="32"/>
      <c r="U32" s="32"/>
      <c r="V32" s="33"/>
    </row>
    <row r="33" spans="2:26" x14ac:dyDescent="0.25">
      <c r="B33" s="11" t="s">
        <v>23</v>
      </c>
      <c r="S33" s="31"/>
      <c r="T33" s="32"/>
      <c r="U33" s="32"/>
      <c r="V33" s="33"/>
    </row>
    <row r="34" spans="2:26" x14ac:dyDescent="0.25">
      <c r="B34" s="11" t="s">
        <v>24</v>
      </c>
      <c r="Q34" s="26"/>
      <c r="R34" s="19"/>
      <c r="S34" s="31">
        <f>+R34*Q34</f>
        <v>0</v>
      </c>
      <c r="T34" s="32"/>
      <c r="U34" s="32"/>
      <c r="V34" s="33"/>
    </row>
    <row r="35" spans="2:26" ht="14.4" x14ac:dyDescent="0.3">
      <c r="B35" s="11" t="s">
        <v>25</v>
      </c>
      <c r="C35"/>
      <c r="L35" s="19"/>
      <c r="S35" s="31"/>
      <c r="T35" s="32"/>
      <c r="U35" s="32"/>
      <c r="V35" s="33"/>
    </row>
    <row r="36" spans="2:26" x14ac:dyDescent="0.25">
      <c r="B36" s="11" t="s">
        <v>26</v>
      </c>
      <c r="G36" s="20" t="s">
        <v>27</v>
      </c>
      <c r="S36" s="31"/>
      <c r="T36" s="32"/>
      <c r="U36" s="32"/>
      <c r="V36" s="33"/>
    </row>
    <row r="37" spans="2:26" x14ac:dyDescent="0.25">
      <c r="S37" s="34"/>
      <c r="T37" s="35"/>
      <c r="U37" s="35"/>
      <c r="V37" s="36"/>
    </row>
    <row r="38" spans="2:26" x14ac:dyDescent="0.25">
      <c r="B38" s="21" t="s">
        <v>28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2" t="s">
        <v>15</v>
      </c>
      <c r="S38" s="37">
        <f>S29-(SUM(S31:V37))</f>
        <v>-273.52727272727276</v>
      </c>
      <c r="T38" s="37"/>
      <c r="U38" s="37"/>
      <c r="V38" s="37"/>
      <c r="Z38" s="19"/>
    </row>
    <row r="42" spans="2:26" x14ac:dyDescent="0.25">
      <c r="N42" s="23"/>
      <c r="O42" s="23"/>
      <c r="P42" s="23"/>
      <c r="Q42" s="23"/>
      <c r="R42" s="23"/>
      <c r="S42" s="23"/>
      <c r="T42" s="23"/>
      <c r="U42" s="23"/>
    </row>
    <row r="43" spans="2:26" ht="14.4" thickBot="1" x14ac:dyDescent="0.3">
      <c r="C43" s="24"/>
      <c r="D43" s="24"/>
      <c r="E43" s="24"/>
      <c r="F43" s="24"/>
      <c r="G43" s="24"/>
      <c r="H43" s="24"/>
      <c r="I43" s="24"/>
      <c r="N43" s="23"/>
      <c r="O43" s="23"/>
      <c r="P43" s="23"/>
      <c r="Q43" s="23"/>
      <c r="R43" s="23"/>
      <c r="S43" s="23"/>
      <c r="T43" s="23"/>
      <c r="U43" s="23"/>
    </row>
    <row r="44" spans="2:26" ht="15" customHeight="1" x14ac:dyDescent="0.25">
      <c r="C44" s="25" t="s">
        <v>29</v>
      </c>
      <c r="D44" s="25"/>
      <c r="E44" s="25"/>
      <c r="F44" s="25"/>
      <c r="G44" s="25"/>
      <c r="H44" s="25"/>
      <c r="I44" s="25"/>
      <c r="N44" s="25"/>
      <c r="O44" s="25"/>
      <c r="P44" s="25"/>
      <c r="Q44" s="25"/>
      <c r="R44" s="25"/>
      <c r="S44" s="25"/>
      <c r="T44" s="25"/>
      <c r="U44" s="23"/>
    </row>
    <row r="45" spans="2:26" x14ac:dyDescent="0.25">
      <c r="C45" s="38" t="s">
        <v>30</v>
      </c>
      <c r="D45" s="38"/>
      <c r="E45" s="38"/>
      <c r="F45" s="38"/>
      <c r="G45" s="38"/>
      <c r="H45" s="38"/>
      <c r="I45" s="38"/>
      <c r="N45" s="39"/>
      <c r="O45" s="39"/>
      <c r="P45" s="38"/>
      <c r="Q45" s="38"/>
      <c r="R45" s="38"/>
      <c r="S45" s="38"/>
      <c r="T45" s="38"/>
      <c r="U45" s="23"/>
    </row>
    <row r="50" spans="2:22" ht="14.4" thickBot="1" x14ac:dyDescent="0.3">
      <c r="C50" s="24"/>
      <c r="D50" s="24"/>
      <c r="E50" s="24"/>
      <c r="F50" s="24"/>
      <c r="G50" s="24"/>
      <c r="H50" s="24"/>
      <c r="I50" s="24"/>
      <c r="N50" s="24"/>
      <c r="O50" s="24"/>
      <c r="P50" s="24"/>
      <c r="Q50" s="24"/>
      <c r="R50" s="24"/>
      <c r="S50" s="24"/>
      <c r="T50" s="24"/>
    </row>
    <row r="51" spans="2:22" x14ac:dyDescent="0.25">
      <c r="C51" s="38" t="s">
        <v>37</v>
      </c>
      <c r="D51" s="38"/>
      <c r="E51" s="38"/>
      <c r="F51" s="38"/>
      <c r="G51" s="38"/>
      <c r="H51" s="38"/>
      <c r="I51" s="38"/>
      <c r="N51" s="38" t="str">
        <f>+G8</f>
        <v>PEDRO PABLO MACEDO</v>
      </c>
      <c r="O51" s="38"/>
      <c r="P51" s="38"/>
      <c r="Q51" s="38"/>
      <c r="R51" s="38"/>
      <c r="S51" s="38"/>
      <c r="T51" s="38"/>
    </row>
    <row r="52" spans="2:22" x14ac:dyDescent="0.25">
      <c r="C52" s="38" t="s">
        <v>31</v>
      </c>
      <c r="D52" s="38"/>
      <c r="E52" s="38"/>
      <c r="F52" s="38"/>
      <c r="G52" s="38"/>
      <c r="H52" s="38"/>
      <c r="I52" s="38"/>
      <c r="N52" s="40" t="s">
        <v>5</v>
      </c>
      <c r="O52" s="40"/>
      <c r="P52" s="41">
        <f>+M9</f>
        <v>75158975</v>
      </c>
      <c r="Q52" s="41"/>
      <c r="R52" s="41"/>
      <c r="S52" s="41"/>
      <c r="T52" s="41"/>
    </row>
    <row r="54" spans="2:22" x14ac:dyDescent="0.25">
      <c r="B54" s="30" t="s">
        <v>32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</row>
    <row r="55" spans="2:22" x14ac:dyDescent="0.25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</row>
    <row r="56" spans="2:22" x14ac:dyDescent="0.25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</row>
  </sheetData>
  <mergeCells count="51">
    <mergeCell ref="S12:V12"/>
    <mergeCell ref="B3:V3"/>
    <mergeCell ref="B4:V4"/>
    <mergeCell ref="B6:V6"/>
    <mergeCell ref="B8:F8"/>
    <mergeCell ref="G8:V8"/>
    <mergeCell ref="B9:F9"/>
    <mergeCell ref="G9:K9"/>
    <mergeCell ref="M9:Q9"/>
    <mergeCell ref="T9:V9"/>
    <mergeCell ref="B10:C10"/>
    <mergeCell ref="D10:F10"/>
    <mergeCell ref="H10:J10"/>
    <mergeCell ref="M10:N10"/>
    <mergeCell ref="O10:U10"/>
    <mergeCell ref="S23:V23"/>
    <mergeCell ref="S13:V13"/>
    <mergeCell ref="S14:V14"/>
    <mergeCell ref="R15:S15"/>
    <mergeCell ref="U15:V15"/>
    <mergeCell ref="S16:V16"/>
    <mergeCell ref="S17:V17"/>
    <mergeCell ref="S18:V18"/>
    <mergeCell ref="S19:V19"/>
    <mergeCell ref="S20:V20"/>
    <mergeCell ref="S21:V21"/>
    <mergeCell ref="S22:V22"/>
    <mergeCell ref="S35:V35"/>
    <mergeCell ref="S24:V24"/>
    <mergeCell ref="S25:V25"/>
    <mergeCell ref="S26:V26"/>
    <mergeCell ref="S27:V27"/>
    <mergeCell ref="S28:V28"/>
    <mergeCell ref="S29:V29"/>
    <mergeCell ref="S30:V30"/>
    <mergeCell ref="S31:V31"/>
    <mergeCell ref="S32:V32"/>
    <mergeCell ref="S33:V33"/>
    <mergeCell ref="S34:V34"/>
    <mergeCell ref="B54:V56"/>
    <mergeCell ref="S36:V36"/>
    <mergeCell ref="S37:V37"/>
    <mergeCell ref="S38:V38"/>
    <mergeCell ref="C45:I45"/>
    <mergeCell ref="N45:O45"/>
    <mergeCell ref="P45:T45"/>
    <mergeCell ref="C51:I51"/>
    <mergeCell ref="N51:T51"/>
    <mergeCell ref="C52:I52"/>
    <mergeCell ref="N52:O52"/>
    <mergeCell ref="P52:T52"/>
  </mergeCells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D29B-B328-40E8-8CB7-317F5BD9D125}">
  <dimension ref="M35:N45"/>
  <sheetViews>
    <sheetView topLeftCell="A9" zoomScale="85" zoomScaleNormal="85" workbookViewId="0">
      <selection activeCell="I37" sqref="I37"/>
    </sheetView>
  </sheetViews>
  <sheetFormatPr baseColWidth="10" defaultRowHeight="14.4" x14ac:dyDescent="0.3"/>
  <sheetData>
    <row r="35" spans="13:14" x14ac:dyDescent="0.3">
      <c r="M35" t="s">
        <v>35</v>
      </c>
      <c r="N35" s="27">
        <v>1840</v>
      </c>
    </row>
    <row r="36" spans="13:14" x14ac:dyDescent="0.3">
      <c r="M36" t="s">
        <v>36</v>
      </c>
      <c r="N36" s="27">
        <v>15</v>
      </c>
    </row>
    <row r="37" spans="13:14" x14ac:dyDescent="0.3">
      <c r="M37" t="s">
        <v>41</v>
      </c>
      <c r="N37" s="27">
        <v>4</v>
      </c>
    </row>
    <row r="38" spans="13:14" x14ac:dyDescent="0.3">
      <c r="M38" s="27"/>
      <c r="N38" s="27"/>
    </row>
    <row r="43" spans="13:14" x14ac:dyDescent="0.3">
      <c r="M43" s="27"/>
    </row>
    <row r="44" spans="13:14" x14ac:dyDescent="0.3">
      <c r="M44" s="27"/>
    </row>
    <row r="45" spans="13:14" x14ac:dyDescent="0.3">
      <c r="M45" s="2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DD164-012C-4568-BF29-8455DBD3FD4F}">
  <dimension ref="K20:M37"/>
  <sheetViews>
    <sheetView topLeftCell="A13" workbookViewId="0">
      <selection activeCell="D44" sqref="D44"/>
    </sheetView>
  </sheetViews>
  <sheetFormatPr baseColWidth="10" defaultRowHeight="14.4" x14ac:dyDescent="0.3"/>
  <cols>
    <col min="12" max="12" width="12.33203125" bestFit="1" customWidth="1"/>
  </cols>
  <sheetData>
    <row r="20" spans="11:12" x14ac:dyDescent="0.3">
      <c r="K20" s="28"/>
      <c r="L20" s="29"/>
    </row>
    <row r="37" spans="12:13" ht="15.6" x14ac:dyDescent="0.3">
      <c r="L37" s="62" t="s">
        <v>42</v>
      </c>
      <c r="M37" s="62">
        <v>500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PEDRO</vt:lpstr>
      <vt:lpstr>web</vt:lpstr>
      <vt:lpstr>asinet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Fanny</cp:lastModifiedBy>
  <cp:lastPrinted>2020-10-15T04:20:04Z</cp:lastPrinted>
  <dcterms:created xsi:type="dcterms:W3CDTF">2020-10-06T06:37:17Z</dcterms:created>
  <dcterms:modified xsi:type="dcterms:W3CDTF">2020-11-09T23:50:32Z</dcterms:modified>
</cp:coreProperties>
</file>