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b699d61c5589a891/"/>
    </mc:Choice>
  </mc:AlternateContent>
  <xr:revisionPtr revIDLastSave="69" documentId="11_1E2BC14AB8D88D25A074562FF28B7480150555AD" xr6:coauthVersionLast="47" xr6:coauthVersionMax="47" xr10:uidLastSave="{8780F6CD-A11C-4BEF-BF78-0D7BEE33D7EC}"/>
  <bookViews>
    <workbookView xWindow="90" yWindow="150" windowWidth="8640" windowHeight="9440" xr2:uid="{00000000-000D-0000-FFFF-FFFF00000000}"/>
  </bookViews>
  <sheets>
    <sheet name="DELIVERY " sheetId="1" r:id="rId1"/>
    <sheet name="MOVILIDA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1" i="1" l="1"/>
  <c r="K191" i="1"/>
  <c r="J169" i="1" l="1"/>
  <c r="K157" i="1" l="1"/>
  <c r="K169" i="1" s="1"/>
  <c r="J126" i="1" l="1"/>
  <c r="K116" i="1" l="1"/>
  <c r="K126" i="1" s="1"/>
  <c r="K90" i="1" l="1"/>
  <c r="R75" i="1" l="1"/>
  <c r="R77" i="1" s="1"/>
  <c r="R78" i="1" s="1"/>
  <c r="K57" i="1" l="1"/>
  <c r="J57" i="1"/>
  <c r="K37" i="1" l="1"/>
  <c r="J37" i="1"/>
  <c r="K38" i="1" l="1"/>
  <c r="K24" i="1"/>
  <c r="J24" i="1"/>
  <c r="K25" i="1" l="1"/>
</calcChain>
</file>

<file path=xl/sharedStrings.xml><?xml version="1.0" encoding="utf-8"?>
<sst xmlns="http://schemas.openxmlformats.org/spreadsheetml/2006/main" count="613" uniqueCount="489">
  <si>
    <t>DELIVERY</t>
  </si>
  <si>
    <t xml:space="preserve">FECHA </t>
  </si>
  <si>
    <t xml:space="preserve">NUMERO </t>
  </si>
  <si>
    <t xml:space="preserve">DNI </t>
  </si>
  <si>
    <t>NOMBRE</t>
  </si>
  <si>
    <t xml:space="preserve">MONTO </t>
  </si>
  <si>
    <t>CAJA</t>
  </si>
  <si>
    <t>PAGO CLIENTE</t>
  </si>
  <si>
    <t xml:space="preserve">MI PAGO </t>
  </si>
  <si>
    <t xml:space="preserve">FECHA DE MI  PAGO </t>
  </si>
  <si>
    <t xml:space="preserve">DESTINO </t>
  </si>
  <si>
    <t xml:space="preserve">DISTRITO </t>
  </si>
  <si>
    <t>MAYO</t>
  </si>
  <si>
    <t>BOL B004-00009127</t>
  </si>
  <si>
    <t>PARI TUMPAY, HILDA ESTEBA</t>
  </si>
  <si>
    <t>Av. Alfredo benavides 1579</t>
  </si>
  <si>
    <t>Miraflores</t>
  </si>
  <si>
    <t>BOL B004-00009141</t>
  </si>
  <si>
    <t>CONDOR PARI LOURDES MONICA</t>
  </si>
  <si>
    <t>jiron santa rosa 212</t>
  </si>
  <si>
    <t>Rimac</t>
  </si>
  <si>
    <t>BOL B004-00009171</t>
  </si>
  <si>
    <t>GONZALEZ LINARES, RAQUEL MARINA</t>
  </si>
  <si>
    <t>calle José Domingo Orué 465</t>
  </si>
  <si>
    <t xml:space="preserve">Miraflores </t>
  </si>
  <si>
    <t>BOL B004-00009153</t>
  </si>
  <si>
    <t>AVALOS HORN, GERALDINE PAMELA</t>
  </si>
  <si>
    <t>Av. Defensores del Morro 1470</t>
  </si>
  <si>
    <t>Chorrillos</t>
  </si>
  <si>
    <t>BOL B004-00009177</t>
  </si>
  <si>
    <t>GORDON RIOS, MAGNO ENRIQUE</t>
  </si>
  <si>
    <t>Independencia 279</t>
  </si>
  <si>
    <t xml:space="preserve">San Miguel </t>
  </si>
  <si>
    <t>F004-00000502</t>
  </si>
  <si>
    <t>IGLESIA ADVENTISTA DEL SEPTIMO DIA-IASD La Molina</t>
  </si>
  <si>
    <t>Entomologos 290</t>
  </si>
  <si>
    <t xml:space="preserve">Molina </t>
  </si>
  <si>
    <t>BOL B004-00009202</t>
  </si>
  <si>
    <t>VALDERA ZUMAETA, LESLY CAROLL</t>
  </si>
  <si>
    <t>Av.Ramón Carcamo 661</t>
  </si>
  <si>
    <t>Cercado de Lima</t>
  </si>
  <si>
    <t>F004-00000504</t>
  </si>
  <si>
    <t>NETWORK SECURITY SYSTEMS S.A.C</t>
  </si>
  <si>
    <t>Av. Juan de Aliaga 426-jr miroquesada</t>
  </si>
  <si>
    <t xml:space="preserve">Magdalena </t>
  </si>
  <si>
    <t>BOL B004-00009274</t>
  </si>
  <si>
    <t>HIDALGO TAFUR, JORGE</t>
  </si>
  <si>
    <t>Av. Buena vista 310</t>
  </si>
  <si>
    <t xml:space="preserve">Chacarilla-San Borja </t>
  </si>
  <si>
    <t>F004-00000508</t>
  </si>
  <si>
    <t>C.O.R.I CONSULTORIOS ODONTOLOGICOS DE REHABILITACION INTEGRAL EIRL</t>
  </si>
  <si>
    <t>Calle Ocharán 444</t>
  </si>
  <si>
    <t>BOL B004-00009300</t>
  </si>
  <si>
    <t>ORTIZ HUAMAN, CARMEN JACOBETH</t>
  </si>
  <si>
    <t>lautaro 141</t>
  </si>
  <si>
    <t>BOL B004-00009310</t>
  </si>
  <si>
    <t>FONSECA QUIROZ, JOSE MANUEL</t>
  </si>
  <si>
    <t>Av. Antonio José de Sucre 623</t>
  </si>
  <si>
    <t>Pueblo Libre</t>
  </si>
  <si>
    <t>BOL B004-00009313</t>
  </si>
  <si>
    <t>TERRONES DUEÑAS, JILMER</t>
  </si>
  <si>
    <t> sara.</t>
  </si>
  <si>
    <t>Av. Aviación 342</t>
  </si>
  <si>
    <t>Gamarra-Victoria</t>
  </si>
  <si>
    <t>BOL B004-00009317</t>
  </si>
  <si>
    <t>GAMONAL PAJARES, LEILA</t>
  </si>
  <si>
    <t>Juan de Dios Bedoya y Seijas 1272</t>
  </si>
  <si>
    <t>-</t>
  </si>
  <si>
    <t>caja chica por el delivery de libros del sehs del  norte</t>
  </si>
  <si>
    <t>BOL B004-00009315</t>
  </si>
  <si>
    <t>ALCANTARA ARQUINIGO, JORGE</t>
  </si>
  <si>
    <t>AREQUIPA</t>
  </si>
  <si>
    <t>OLVA</t>
  </si>
  <si>
    <t xml:space="preserve">diferencia a favor </t>
  </si>
  <si>
    <t xml:space="preserve">DEVUELTO </t>
  </si>
  <si>
    <t xml:space="preserve">JUNIO </t>
  </si>
  <si>
    <t>BOL B004-00009359</t>
  </si>
  <si>
    <t>FUENTES HUAYAQUISPE, SILVIA ELENA</t>
  </si>
  <si>
    <t> 02/06/2021</t>
  </si>
  <si>
    <t>CALLE GENERAL MENDIVURO 1257 DPTO. 507</t>
  </si>
  <si>
    <t>BOL B004-00009362</t>
  </si>
  <si>
    <t>ARCE DE PURIZACA, JUANA ROSA</t>
  </si>
  <si>
    <t>Av. Sergio Bernales 211</t>
  </si>
  <si>
    <t xml:space="preserve">Surquillo </t>
  </si>
  <si>
    <t>BOL B004-00009384</t>
  </si>
  <si>
    <t>SILLO QUISPE, CARLOS CLODOALDO</t>
  </si>
  <si>
    <t>Mz E1 Lt 21 A.H Heroes de San Juan</t>
  </si>
  <si>
    <t>San Juan de Miraflores</t>
  </si>
  <si>
    <t xml:space="preserve">motorizado particular </t>
  </si>
  <si>
    <t>F004-00000518</t>
  </si>
  <si>
    <t>IGLESIA ADVENTISTA DEL SEPTIMO DIA</t>
  </si>
  <si>
    <t>jr los rosales 398</t>
  </si>
  <si>
    <t xml:space="preserve">SAN LUIS </t>
  </si>
  <si>
    <t>B004-00009442</t>
  </si>
  <si>
    <t>BENDEZÑ OLIVARES, JANETH ALEJANDRA</t>
  </si>
  <si>
    <t xml:space="preserve">clinica good hope </t>
  </si>
  <si>
    <t>MIRAFLORES</t>
  </si>
  <si>
    <t>F004-00000522</t>
  </si>
  <si>
    <t>av. Juan de aliaga 426</t>
  </si>
  <si>
    <t>MAMGDALENA</t>
  </si>
  <si>
    <t>B004-00009464</t>
  </si>
  <si>
    <t>TUMIALAN ALVAREZ, KATHERIN BENITA</t>
  </si>
  <si>
    <t>almeria 141</t>
  </si>
  <si>
    <t>san luis-cercado</t>
  </si>
  <si>
    <t>B004-00009448</t>
  </si>
  <si>
    <t>SEGURA COSME, KATERINE RUTH</t>
  </si>
  <si>
    <t>TARMA</t>
  </si>
  <si>
    <t>olva</t>
  </si>
  <si>
    <t>diferencia a favor</t>
  </si>
  <si>
    <t xml:space="preserve">FECHA DE EMISION </t>
  </si>
  <si>
    <t>BOLETAS</t>
  </si>
  <si>
    <t>DNI</t>
  </si>
  <si>
    <t xml:space="preserve">NOMBRE </t>
  </si>
  <si>
    <t xml:space="preserve">PAGO CLIENTE </t>
  </si>
  <si>
    <t xml:space="preserve">FECHA DE PAGO </t>
  </si>
  <si>
    <t>JUNIO</t>
  </si>
  <si>
    <t>B004-00009483</t>
  </si>
  <si>
    <t>MORALES SANCHEZ, JORDAN FELIPE</t>
  </si>
  <si>
    <t xml:space="preserve">jr mariscal miller 2052 </t>
  </si>
  <si>
    <t>Lince</t>
  </si>
  <si>
    <t>B004-00009288</t>
  </si>
  <si>
    <t>AMASIFUEN FERNANDEZ, KATHERIN ESTHER</t>
  </si>
  <si>
    <t>17/26/2021</t>
  </si>
  <si>
    <t>av los incas 132</t>
  </si>
  <si>
    <t xml:space="preserve">La Molina </t>
  </si>
  <si>
    <t>F004-00000538</t>
  </si>
  <si>
    <t>av. Juan de Aliaga 426</t>
  </si>
  <si>
    <t>magdalena</t>
  </si>
  <si>
    <t>B004-00009510</t>
  </si>
  <si>
    <t>FERNANDEZ GODEAU, ELVA PAMELA</t>
  </si>
  <si>
    <t>avenida principal 925</t>
  </si>
  <si>
    <t>F004-00000539</t>
  </si>
  <si>
    <t>calle josé domingo orué 465</t>
  </si>
  <si>
    <t>B004-00009548</t>
  </si>
  <si>
    <t>OJEDA PAREDES, EDITH JULIA</t>
  </si>
  <si>
    <t>calle 42</t>
  </si>
  <si>
    <t xml:space="preserve">Santa Anita </t>
  </si>
  <si>
    <t>B004-00009556</t>
  </si>
  <si>
    <t>MORZAN SANCHEZ, YSELA CAROLINA</t>
  </si>
  <si>
    <t>calle los nogales 354</t>
  </si>
  <si>
    <t>callao</t>
  </si>
  <si>
    <t>B004-00009572</t>
  </si>
  <si>
    <t>JARA JARA, YONATHAN JONEL</t>
  </si>
  <si>
    <t>avenida de la cultura 1166-</t>
  </si>
  <si>
    <t>B004-00009594</t>
  </si>
  <si>
    <t>MANSILLA RODRIGUEZ, CARLOS FERNANDO</t>
  </si>
  <si>
    <t>avenida alameda de la paz 280</t>
  </si>
  <si>
    <t>B004-00009601</t>
  </si>
  <si>
    <t>CUSI TITO, RAYMUNDO</t>
  </si>
  <si>
    <t>Los Olivos -Asoc. Virgen del Carmen mz E1 Lote 16</t>
  </si>
  <si>
    <t>Ate</t>
  </si>
  <si>
    <t>B004-00009605</t>
  </si>
  <si>
    <t>GALVEZ RIZO PATRON, JOANA</t>
  </si>
  <si>
    <t>calle juan de la fuente urb san antonio</t>
  </si>
  <si>
    <t>JULIO-AGOSTO</t>
  </si>
  <si>
    <t>B004-00009629</t>
  </si>
  <si>
    <t>CALDERON DELGADO, HAVY LARIZA</t>
  </si>
  <si>
    <t>Jr. Pasco 3067</t>
  </si>
  <si>
    <t>San Martin de Porres</t>
  </si>
  <si>
    <t>B004-00009623</t>
  </si>
  <si>
    <t>Ayala Rojas, Mónica J.</t>
  </si>
  <si>
    <t>Jr. Alfonso Ugarte 404</t>
  </si>
  <si>
    <t>B004-00009636</t>
  </si>
  <si>
    <t>CURO CHAFLOQUE, YDA ZORAIDA</t>
  </si>
  <si>
    <t>toribio ara 141</t>
  </si>
  <si>
    <t>B004-00009711</t>
  </si>
  <si>
    <t>los olivos mz E1 lote 16</t>
  </si>
  <si>
    <t xml:space="preserve">Ate </t>
  </si>
  <si>
    <t xml:space="preserve">OJEDA PAREDES, EDITH JULIA-no se cobró por la tardanza del envio </t>
  </si>
  <si>
    <t>Santa Anita</t>
  </si>
  <si>
    <t>B004-00009797</t>
  </si>
  <si>
    <t>NUÑEZ JALK, VASTI DEL PILAR</t>
  </si>
  <si>
    <t>los industriales 618</t>
  </si>
  <si>
    <t>La Molina</t>
  </si>
  <si>
    <t>B004-00009813</t>
  </si>
  <si>
    <t>HEIDINGER ZEVALLOS, CARMEN MARITZA</t>
  </si>
  <si>
    <t>calle las guarangos 157</t>
  </si>
  <si>
    <t>B004-00009842</t>
  </si>
  <si>
    <t>SARMIENTO HUAMANI, MARIA MADGALENA</t>
  </si>
  <si>
    <t xml:space="preserve">angamos-estacion Angamos Tren </t>
  </si>
  <si>
    <t xml:space="preserve">San Borja </t>
  </si>
  <si>
    <t>SEHS NORTE</t>
  </si>
  <si>
    <t xml:space="preserve">motorizado de SEHS norte- camino a cristo </t>
  </si>
  <si>
    <t>Lima-miraflores</t>
  </si>
  <si>
    <t>motorizado de SEHS norte-polera</t>
  </si>
  <si>
    <t>B004-00009848</t>
  </si>
  <si>
    <t>CALCINA CCORI, MARIA LIZETH</t>
  </si>
  <si>
    <t>iquitos - olva</t>
  </si>
  <si>
    <t xml:space="preserve">Iquitos </t>
  </si>
  <si>
    <t>B004-00009806</t>
  </si>
  <si>
    <t>GONZALEZ MANRIQUE DE LARA, TITO FELIPE</t>
  </si>
  <si>
    <t xml:space="preserve">Tingo Maria </t>
  </si>
  <si>
    <t>motorizado de SEHS norte</t>
  </si>
  <si>
    <t>B004-00009706</t>
  </si>
  <si>
    <t>FONSECA CABEZAS, LUZ ANGELICA</t>
  </si>
  <si>
    <t>cobro de taxi30 soles-almohda Av. Brasil 3499 Dpto 404</t>
  </si>
  <si>
    <t>Magdalena</t>
  </si>
  <si>
    <t>cobro extra del taxi por esperar-almohada</t>
  </si>
  <si>
    <t>Av Comandante Espinar 670- vida una aventura-SEHS</t>
  </si>
  <si>
    <t>Lima-Miraflores</t>
  </si>
  <si>
    <t>Jiron Andreas Vesalio 515</t>
  </si>
  <si>
    <t>B004-00009879</t>
  </si>
  <si>
    <t>ROQUE CHOQUEÑA, NICIDA YOVANA</t>
  </si>
  <si>
    <t>Jr. Mama ocllo 1958</t>
  </si>
  <si>
    <t>lince</t>
  </si>
  <si>
    <t>motorizado -biblia predicador</t>
  </si>
  <si>
    <t xml:space="preserve">motorizado- biblioteca hogar critiano </t>
  </si>
  <si>
    <t>B004-00009899</t>
  </si>
  <si>
    <t>QUISPE COTRINA, ANGELICA MIREILLI</t>
  </si>
  <si>
    <t>Gral Cordova 2351</t>
  </si>
  <si>
    <t>B004-00009916</t>
  </si>
  <si>
    <t>ESPINOZA MIRANDA, FLOR ANGELI</t>
  </si>
  <si>
    <t>Av. Alfonso Ugarte 825</t>
  </si>
  <si>
    <t>lima</t>
  </si>
  <si>
    <t>B004-00009921</t>
  </si>
  <si>
    <t>MARTINEZ REJAS, CARMEN ERNESTINA</t>
  </si>
  <si>
    <t>Los Ruiseñores Oeste 177</t>
  </si>
  <si>
    <t xml:space="preserve">san isidro </t>
  </si>
  <si>
    <t>B004-00009932</t>
  </si>
  <si>
    <t>RODRIGUEZ GAMARRA, OMAR JUNIOR</t>
  </si>
  <si>
    <t>av. Francisco Bolognesi 808</t>
  </si>
  <si>
    <t>barranco</t>
  </si>
  <si>
    <t>B004-00009939</t>
  </si>
  <si>
    <t>av. Gral Mendiburú 1257</t>
  </si>
  <si>
    <t>miraflores</t>
  </si>
  <si>
    <t>B004-00009955</t>
  </si>
  <si>
    <t>TRAVERSO CAVERO, HANS CHRISTIAN</t>
  </si>
  <si>
    <t>calle mariscal antonio jose de sucre 295</t>
  </si>
  <si>
    <t xml:space="preserve">surco </t>
  </si>
  <si>
    <t>B004-00010037</t>
  </si>
  <si>
    <t>NO COBRADO  POR EL BANCO  SIERRALTA GAMARRA, CLAUDIA</t>
  </si>
  <si>
    <t>B004-00010088</t>
  </si>
  <si>
    <t>TIPA PAREDES, JENNY EDITH</t>
  </si>
  <si>
    <t>EMILIANO ZAPATA 143</t>
  </si>
  <si>
    <t xml:space="preserve">SURQUILLO </t>
  </si>
  <si>
    <t>B004-00010108</t>
  </si>
  <si>
    <t>CE</t>
  </si>
  <si>
    <t>ANA FERNANDA LEON ROJAS</t>
  </si>
  <si>
    <t>JARA Y URETA 341</t>
  </si>
  <si>
    <t xml:space="preserve">SURCO </t>
  </si>
  <si>
    <t xml:space="preserve">MOTTORIZADO DE LIMA A MIRAFLORES POR COMPRA DE PARCHES </t>
  </si>
  <si>
    <t>COMANDANTE ESPINAR 670 POR LA COMPRA DE PARCHES</t>
  </si>
  <si>
    <t xml:space="preserve">DESDE LIMA </t>
  </si>
  <si>
    <t xml:space="preserve">ENVÍO DE LOS PARCHES AL CLIENTE </t>
  </si>
  <si>
    <t>JIRON LOS ROSALES 254</t>
  </si>
  <si>
    <t xml:space="preserve">COMPRA DE OBLEAS PARA ENVIO </t>
  </si>
  <si>
    <t xml:space="preserve">COMPRA DE OBLEAS AVENTURERO </t>
  </si>
  <si>
    <t>F004-00000607</t>
  </si>
  <si>
    <t>C.O.R.I CONSULTORIOS ODONTOLOGICOS</t>
  </si>
  <si>
    <t>CALLE PORTA 578</t>
  </si>
  <si>
    <t>B004-00010180</t>
  </si>
  <si>
    <t>Fiorella Coppo</t>
  </si>
  <si>
    <t>PROLONGACION ARENALES 341</t>
  </si>
  <si>
    <t xml:space="preserve">SAN ISIDRO </t>
  </si>
  <si>
    <t>B004-00010187</t>
  </si>
  <si>
    <t>LEGONIA TELLO, CELENITA</t>
  </si>
  <si>
    <t>MANUEL ESTANCIO 218</t>
  </si>
  <si>
    <t xml:space="preserve">SAN MIGUEL </t>
  </si>
  <si>
    <t>B004-00010218</t>
  </si>
  <si>
    <t>MARIBEL GARAY</t>
  </si>
  <si>
    <t>AV. BRASIL 1238</t>
  </si>
  <si>
    <t xml:space="preserve">PUEBLO LIBRE </t>
  </si>
  <si>
    <t>ENVIO DE LA BIBLIA ILUSTRADA -DEMORA ENTREGA- MONICA BARRIOS 102222</t>
  </si>
  <si>
    <t>CHINCHA</t>
  </si>
  <si>
    <t>B004-00010275</t>
  </si>
  <si>
    <t>SARMIENTO GOMEZ, JOSE</t>
  </si>
  <si>
    <t>AV. 28 DE JULIO 873</t>
  </si>
  <si>
    <t>MIRAFLORES+</t>
  </si>
  <si>
    <t>B004-00010322</t>
  </si>
  <si>
    <t>ESCALANTE BACA, GLORIA</t>
  </si>
  <si>
    <t>JIRON DIEGO DE ALMAGRO 162</t>
  </si>
  <si>
    <t>JESUS MARIA</t>
  </si>
  <si>
    <t>B004-00010415</t>
  </si>
  <si>
    <t>TASAYCO GRANDI, SUSAN</t>
  </si>
  <si>
    <t>GOOD HOPE</t>
  </si>
  <si>
    <t>B004-00010438</t>
  </si>
  <si>
    <t>ALIAGA CERNA, ESTHER</t>
  </si>
  <si>
    <t>JR. MONSERRATE 303</t>
  </si>
  <si>
    <t>SURCO</t>
  </si>
  <si>
    <t>B004-00010439</t>
  </si>
  <si>
    <t xml:space="preserve">Johnny Soria </t>
  </si>
  <si>
    <t>AV. LA MERCED 1015</t>
  </si>
  <si>
    <t>B004-00010217</t>
  </si>
  <si>
    <t>RODRIGUEZ TORRES, MARIA</t>
  </si>
  <si>
    <t>SATIPO -OLVA</t>
  </si>
  <si>
    <t xml:space="preserve">SATIPO </t>
  </si>
  <si>
    <t>B004-00010274</t>
  </si>
  <si>
    <t>SAAVEDRA MEJIA, MIGUEL</t>
  </si>
  <si>
    <t>JUA MEJIA MOTORIZAD</t>
  </si>
  <si>
    <t xml:space="preserve">SANTA ANITA </t>
  </si>
  <si>
    <t>B004-00010268</t>
  </si>
  <si>
    <t>SANCHEZ SOTIL, KENNICK</t>
  </si>
  <si>
    <t xml:space="preserve">HUACHO </t>
  </si>
  <si>
    <t>B004-00010283</t>
  </si>
  <si>
    <t>VASTHY HUAMAN VIVAS</t>
  </si>
  <si>
    <t xml:space="preserve">HUANCAYO </t>
  </si>
  <si>
    <t>B004-00010340</t>
  </si>
  <si>
    <t>ARELI MONTALVO</t>
  </si>
  <si>
    <t>ÑANA</t>
  </si>
  <si>
    <t>B004-00010256</t>
  </si>
  <si>
    <t>VERA BERROSPI, DONNA PRISCILA</t>
  </si>
  <si>
    <t>ENVIO DE PAÑOLENCI PORT TAXI -Av.miguel iglesias 618 - POR TAXI</t>
  </si>
  <si>
    <t>SAN JUAN DE MIRAFLORES</t>
  </si>
  <si>
    <t xml:space="preserve">UNA ENTREGA EN OLVA DE UN PEDIDO FALTANTE - IVAN </t>
  </si>
  <si>
    <t>CAÑETE-POR OLVA</t>
  </si>
  <si>
    <t>CAÑETE</t>
  </si>
  <si>
    <t xml:space="preserve">PAGO A JUAN MEJIA POR LIBROS DE LA BIBLITECA DE ELENA </t>
  </si>
  <si>
    <t xml:space="preserve">EMPRESA GRAEL </t>
  </si>
  <si>
    <t>LIMA</t>
  </si>
  <si>
    <t xml:space="preserve">PAGO A JUAN MEJIA POR TRASLADO DE LIBROS </t>
  </si>
  <si>
    <t>A MIRAFLORES</t>
  </si>
  <si>
    <t>PAGO A JUAN MEJIA POR UN RECOJO DE MATERIAL DE LA MICOP</t>
  </si>
  <si>
    <t>PENDRINETE ANTERIOA LA MICOP</t>
  </si>
  <si>
    <t>MICOP</t>
  </si>
  <si>
    <t>B004-00010240</t>
  </si>
  <si>
    <t xml:space="preserve">JUNIOR ANTONIO ANGULO ORTEGA-CONSUMIDOR FINAL </t>
  </si>
  <si>
    <t xml:space="preserve">IQUITOS </t>
  </si>
  <si>
    <t>IQUITOS</t>
  </si>
  <si>
    <t>B004-00010239</t>
  </si>
  <si>
    <t>FERNANDEZ TIRADO, LIZANDRO</t>
  </si>
  <si>
    <t>PICHANAQUI</t>
  </si>
  <si>
    <t>B004-00010409</t>
  </si>
  <si>
    <t>DANIELA ALVAREZ CUTIPA</t>
  </si>
  <si>
    <t>HUARAZ</t>
  </si>
  <si>
    <t>B004-00010494</t>
  </si>
  <si>
    <t>LOS OLIVOS 1 - Virgen del Carmen mz E1 Lote 16</t>
  </si>
  <si>
    <t xml:space="preserve">ATE VITARTE </t>
  </si>
  <si>
    <t>B004-00010520</t>
  </si>
  <si>
    <t>EMILIO ZAPATA 143</t>
  </si>
  <si>
    <t>B004-000105121</t>
  </si>
  <si>
    <t xml:space="preserve">LOLI QUIROZ. MARIA </t>
  </si>
  <si>
    <t>CAMPO</t>
  </si>
  <si>
    <t xml:space="preserve">BARRANCO </t>
  </si>
  <si>
    <t>B004-00010590</t>
  </si>
  <si>
    <t>UGAZ DEL CASTILLO, GLADYS</t>
  </si>
  <si>
    <t>GRAL CORDOVA 389</t>
  </si>
  <si>
    <t xml:space="preserve">MIRAFLORES </t>
  </si>
  <si>
    <t>B004-00010584</t>
  </si>
  <si>
    <t>DULCE BARRIOS, ROXANA ADELI</t>
  </si>
  <si>
    <t xml:space="preserve">VILLA EL SALVADOR- MOTORIZADO / LOTE 14 </t>
  </si>
  <si>
    <t xml:space="preserve">VILLA EL SALVADOR </t>
  </si>
  <si>
    <t>B004-00010610</t>
  </si>
  <si>
    <t>DANIELA DEL PILAR ORTIZ HUANQUI</t>
  </si>
  <si>
    <t xml:space="preserve">AV. SAN FELIPE 601 </t>
  </si>
  <si>
    <t xml:space="preserve">JESUS MARIA </t>
  </si>
  <si>
    <t>B004-00010670</t>
  </si>
  <si>
    <t>ESPINOZA ARIAS, YESCIKA</t>
  </si>
  <si>
    <t xml:space="preserve">CALLE CONTI 106 </t>
  </si>
  <si>
    <t xml:space="preserve">SAN BORJA </t>
  </si>
  <si>
    <t>B004-00010717</t>
  </si>
  <si>
    <t>TORRES OLAZABAL, ELIZABETH</t>
  </si>
  <si>
    <t>VARSOVIA 184</t>
  </si>
  <si>
    <t>B004-00010732</t>
  </si>
  <si>
    <t>LA ROSA VILCHEZ, JUAN JOSE</t>
  </si>
  <si>
    <t xml:space="preserve">JIRON LOS ROSALES </t>
  </si>
  <si>
    <t>B004-00010723</t>
  </si>
  <si>
    <t>Esteban Balverde</t>
  </si>
  <si>
    <t xml:space="preserve">CLINICA GOOD HOPE </t>
  </si>
  <si>
    <t>B004-00010803</t>
  </si>
  <si>
    <t>VILLAIZAN CARDENAS, YADIRA</t>
  </si>
  <si>
    <t>CALLE 15 13</t>
  </si>
  <si>
    <t>SANTA ANITA</t>
  </si>
  <si>
    <t>B004-00010808</t>
  </si>
  <si>
    <t xml:space="preserve">JR. MONSERRATE 303 </t>
  </si>
  <si>
    <t>B004-00010817</t>
  </si>
  <si>
    <t>BRICEÑO TEJADA, CATALINA</t>
  </si>
  <si>
    <t>AV. AREQUIPA 3280</t>
  </si>
  <si>
    <t>B004-00010818</t>
  </si>
  <si>
    <t>ESPICHAN CASTILLA, CINTHYA</t>
  </si>
  <si>
    <t>JR. BRIGADIER PUMACAHUA 2580</t>
  </si>
  <si>
    <t>LINCE</t>
  </si>
  <si>
    <t>B004-00010778</t>
  </si>
  <si>
    <t>ANI MELANY RODRIGUEZ RAMIREZ</t>
  </si>
  <si>
    <t>LA LIBERTAD - VIRU - OLVA</t>
  </si>
  <si>
    <t>LA LIBERTAD</t>
  </si>
  <si>
    <t>B004-00010843</t>
  </si>
  <si>
    <t>ESTRADA MUÑOZ, RICARDO</t>
  </si>
  <si>
    <t xml:space="preserve">ANGAMOS </t>
  </si>
  <si>
    <t>B004-00010909</t>
  </si>
  <si>
    <t>BERROSPI CCAMA DE DEL AGUILA</t>
  </si>
  <si>
    <t>COMPU PALACE</t>
  </si>
  <si>
    <t>B004-00010916</t>
  </si>
  <si>
    <t>ROJAS MERINO, VICTORIA</t>
  </si>
  <si>
    <t>BUENOS AIRES 108/Jr.Rio de Janeiro Mz. G Lte 28 Urb. SICUANI</t>
  </si>
  <si>
    <t>B004-00010948</t>
  </si>
  <si>
    <t>CONDORI CALIZAYA, LUZ</t>
  </si>
  <si>
    <t>JIRON SANDIA 174</t>
  </si>
  <si>
    <t xml:space="preserve">CENTRO DE LIMA </t>
  </si>
  <si>
    <t>B004-00010958</t>
  </si>
  <si>
    <t>COTRADO CONTRERAS, NELLY</t>
  </si>
  <si>
    <t>JIRON SANDIA 205</t>
  </si>
  <si>
    <t>B004-00010972</t>
  </si>
  <si>
    <t>ORTIZ HUANQUI, DANIELA DEL PILAR</t>
  </si>
  <si>
    <t>B004-00010973</t>
  </si>
  <si>
    <t>DOMINGUEZ CALLE, MAGGALY</t>
  </si>
  <si>
    <t>Av. Jose Antonio de Sucre 565 - MOTORIZADO</t>
  </si>
  <si>
    <t>B004-00010983</t>
  </si>
  <si>
    <t>LARA SILVA, ANTONELLA ROMELY</t>
  </si>
  <si>
    <t>AV. JULIO BAILETTI 451</t>
  </si>
  <si>
    <t xml:space="preserve">LA VICTORIA </t>
  </si>
  <si>
    <t>B004-00011070</t>
  </si>
  <si>
    <t>ALAN GARCIA PAZ</t>
  </si>
  <si>
    <t>CAJAMARCA - OLVA</t>
  </si>
  <si>
    <t>CAJAMARCA</t>
  </si>
  <si>
    <t>B004-00011191</t>
  </si>
  <si>
    <t>B004-00011149</t>
  </si>
  <si>
    <t>NEIRA RENGIFO, ABIGAIL</t>
  </si>
  <si>
    <t>AVENIDA APURIMAC</t>
  </si>
  <si>
    <t>SAGITARIO</t>
  </si>
  <si>
    <t>B004-00011175</t>
  </si>
  <si>
    <t>SANCHEZ VEGA, RONAL IRVIN</t>
  </si>
  <si>
    <t>PJE SANTIAGO 2295</t>
  </si>
  <si>
    <t>B004-00011180</t>
  </si>
  <si>
    <t>CURAHUA ESPEJO, SULAMITA</t>
  </si>
  <si>
    <t>JIRON MOORE 451</t>
  </si>
  <si>
    <t>MAGDALENA DEL MAR</t>
  </si>
  <si>
    <t>B004-00011342</t>
  </si>
  <si>
    <t xml:space="preserve">LIZARDO FERNANDEZ TIRADO </t>
  </si>
  <si>
    <t>PICHANAKI - CHANCHAMAYO- JUNIN- OLVA</t>
  </si>
  <si>
    <t xml:space="preserve">JUNIN </t>
  </si>
  <si>
    <t>B004-00011409</t>
  </si>
  <si>
    <t>MERMA SAÑO, KATERIN YERALDIN</t>
  </si>
  <si>
    <t>AV. LAS TORRES 508</t>
  </si>
  <si>
    <t>B004-00011354</t>
  </si>
  <si>
    <t>VIVANCO GUTIERREZ, JONATHAN</t>
  </si>
  <si>
    <t xml:space="preserve">JR LOS AMAUTAS 317 - MOTORIZADO </t>
  </si>
  <si>
    <t xml:space="preserve">SAN JUAN DE LURIGANCHO </t>
  </si>
  <si>
    <t>B004-00011187</t>
  </si>
  <si>
    <t>OLAECHEA CHUMACERO, ANABELI</t>
  </si>
  <si>
    <t xml:space="preserve">JR ESTE- MOTORIZADO </t>
  </si>
  <si>
    <t>F004-00000713</t>
  </si>
  <si>
    <t>FACTURA</t>
  </si>
  <si>
    <t>ÑAÑA</t>
  </si>
  <si>
    <t>B004-00011446</t>
  </si>
  <si>
    <t xml:space="preserve">Melvin Castillo Miranda </t>
  </si>
  <si>
    <t xml:space="preserve">Jr huanta 273 cercado de lima </t>
  </si>
  <si>
    <t xml:space="preserve">cercado de lima </t>
  </si>
  <si>
    <t>B004-00011442</t>
  </si>
  <si>
    <t>HUAMANI VELAZQUE, ALEX ALEJANDRO</t>
  </si>
  <si>
    <t>Mal Balta 956</t>
  </si>
  <si>
    <t>B004-00011543</t>
  </si>
  <si>
    <t>RODRIGUEZ CHAVEZ, TERESA AMALIA</t>
  </si>
  <si>
    <t>,al balta 956</t>
  </si>
  <si>
    <t>B004-00011606</t>
  </si>
  <si>
    <t>CARBONEL DAZA, MONICA LORENA</t>
  </si>
  <si>
    <t>Buen retiro  232</t>
  </si>
  <si>
    <t xml:space="preserve">Surco </t>
  </si>
  <si>
    <t>B004-00011850</t>
  </si>
  <si>
    <t>ARAUJO BRAVO, ESTHER ALICIA</t>
  </si>
  <si>
    <t>Av Paseo de la República 4360</t>
  </si>
  <si>
    <t xml:space="preserve">miraflores </t>
  </si>
  <si>
    <t>B004-00011642</t>
  </si>
  <si>
    <t>Emiliano Zapata 143</t>
  </si>
  <si>
    <t xml:space="preserve">surquillo </t>
  </si>
  <si>
    <t>B004-00011851</t>
  </si>
  <si>
    <t>Jr Mama Ocllo 1958</t>
  </si>
  <si>
    <t>B004-00011712</t>
  </si>
  <si>
    <t>PEREZ RUIZ, LUCERO ANTHUANET</t>
  </si>
  <si>
    <t>José de la torre ugarte 442</t>
  </si>
  <si>
    <t>B004-00011744</t>
  </si>
  <si>
    <t>JIMENEZ SALAZAR, ENRIQUE</t>
  </si>
  <si>
    <t>calle los eucaiptos 284</t>
  </si>
  <si>
    <t>san juan de miraflores</t>
  </si>
  <si>
    <t>B004-00011777</t>
  </si>
  <si>
    <t>av julio bailetti 451</t>
  </si>
  <si>
    <t xml:space="preserve">san borja </t>
  </si>
  <si>
    <t>B004-00011450</t>
  </si>
  <si>
    <t>MARCK FRANCISCO MORALES GUILLEN</t>
  </si>
  <si>
    <t xml:space="preserve">olva-Ica </t>
  </si>
  <si>
    <t>ICA</t>
  </si>
  <si>
    <t>B004-00011730</t>
  </si>
  <si>
    <t>MAURO EDSON ANCCOTA CATACORA</t>
  </si>
  <si>
    <t>olva- ASOC. PRO VIVIENDA 200 MILLAS Mz. C Nro/Lt. 7 Km. 23</t>
  </si>
  <si>
    <t xml:space="preserve">Carabaillo </t>
  </si>
  <si>
    <t>B004-00011834</t>
  </si>
  <si>
    <t>VILMA HUAYTALLA ZAVALA</t>
  </si>
  <si>
    <t xml:space="preserve">olva jauja </t>
  </si>
  <si>
    <t xml:space="preserve">JAUJA </t>
  </si>
  <si>
    <t xml:space="preserve">GASTO MOVILIDAD </t>
  </si>
  <si>
    <t xml:space="preserve">RAZON </t>
  </si>
  <si>
    <t xml:space="preserve">REGOJO DE CONQUISTIENDA-MOTORIZADO </t>
  </si>
  <si>
    <t xml:space="preserve">SAN MARTIN </t>
  </si>
  <si>
    <t xml:space="preserve">ENTREGA DE MATERIAL COLEGIO BRASIL </t>
  </si>
  <si>
    <t xml:space="preserve">RETORNO DE MATERIAL COLEGIO BRASIL </t>
  </si>
  <si>
    <t xml:space="preserve">ENVIO PENDIENTE MOTORIZADO POR ENTREGA Y REOJO DE PRODCTOS </t>
  </si>
  <si>
    <t xml:space="preserve">DELIVERY DE ÑAÑA Y CHACLACAYO </t>
  </si>
  <si>
    <t xml:space="preserve">ÑANA Y CHACLACAYO </t>
  </si>
  <si>
    <t>MOVILIDAD POR LAS PLACAS IDA</t>
  </si>
  <si>
    <t xml:space="preserve">MOVILIDAD POR PLACA VUELTA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</si>
</sst>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3399"/>
      <name val="Verdan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3" borderId="0" xfId="0" applyFill="1"/>
    <xf numFmtId="0" fontId="2" fillId="3" borderId="0" xfId="0" applyFont="1" applyFill="1"/>
    <xf numFmtId="0" fontId="0" fillId="3" borderId="1" xfId="0" applyFill="1" applyBorder="1"/>
    <xf numFmtId="2" fontId="0" fillId="3" borderId="0" xfId="0" applyNumberFormat="1" applyFill="1"/>
    <xf numFmtId="16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2" fontId="0" fillId="3" borderId="4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/>
    <xf numFmtId="14" fontId="0" fillId="3" borderId="1" xfId="0" applyNumberFormat="1" applyFill="1" applyBorder="1"/>
    <xf numFmtId="14" fontId="0" fillId="3" borderId="11" xfId="0" applyNumberFormat="1" applyFill="1" applyBorder="1" applyAlignment="1">
      <alignment horizontal="center"/>
    </xf>
    <xf numFmtId="0" fontId="0" fillId="3" borderId="11" xfId="0" applyFill="1" applyBorder="1"/>
    <xf numFmtId="0" fontId="0" fillId="0" borderId="11" xfId="0" applyBorder="1"/>
    <xf numFmtId="2" fontId="0" fillId="3" borderId="11" xfId="0" applyNumberFormat="1" applyFill="1" applyBorder="1" applyAlignment="1">
      <alignment horizontal="center"/>
    </xf>
    <xf numFmtId="0" fontId="0" fillId="3" borderId="12" xfId="0" applyFill="1" applyBorder="1"/>
    <xf numFmtId="2" fontId="0" fillId="3" borderId="9" xfId="0" applyNumberFormat="1" applyFill="1" applyBorder="1"/>
    <xf numFmtId="2" fontId="0" fillId="3" borderId="2" xfId="0" applyNumberFormat="1" applyFill="1" applyBorder="1"/>
    <xf numFmtId="14" fontId="0" fillId="0" borderId="1" xfId="0" applyNumberFormat="1" applyBorder="1"/>
    <xf numFmtId="14" fontId="0" fillId="3" borderId="13" xfId="0" applyNumberFormat="1" applyFill="1" applyBorder="1"/>
    <xf numFmtId="0" fontId="0" fillId="3" borderId="14" xfId="0" applyFill="1" applyBorder="1"/>
    <xf numFmtId="0" fontId="0" fillId="3" borderId="15" xfId="0" applyFill="1" applyBorder="1"/>
    <xf numFmtId="2" fontId="0" fillId="3" borderId="16" xfId="0" applyNumberFormat="1" applyFill="1" applyBorder="1"/>
    <xf numFmtId="14" fontId="0" fillId="0" borderId="17" xfId="0" applyNumberFormat="1" applyBorder="1"/>
    <xf numFmtId="0" fontId="0" fillId="0" borderId="17" xfId="0" applyBorder="1"/>
    <xf numFmtId="0" fontId="0" fillId="3" borderId="17" xfId="0" applyFill="1" applyBorder="1"/>
    <xf numFmtId="2" fontId="0" fillId="3" borderId="17" xfId="0" applyNumberFormat="1" applyFill="1" applyBorder="1"/>
    <xf numFmtId="14" fontId="0" fillId="3" borderId="17" xfId="0" applyNumberFormat="1" applyFill="1" applyBorder="1"/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23" xfId="0" applyFont="1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4" fontId="0" fillId="3" borderId="0" xfId="0" applyNumberFormat="1" applyFill="1"/>
    <xf numFmtId="0" fontId="0" fillId="6" borderId="1" xfId="0" applyFill="1" applyBorder="1"/>
    <xf numFmtId="0" fontId="0" fillId="7" borderId="1" xfId="0" applyFill="1" applyBorder="1"/>
    <xf numFmtId="2" fontId="0" fillId="7" borderId="1" xfId="0" applyNumberFormat="1" applyFill="1" applyBorder="1" applyAlignment="1">
      <alignment horizontal="center"/>
    </xf>
    <xf numFmtId="14" fontId="0" fillId="8" borderId="1" xfId="0" applyNumberFormat="1" applyFill="1" applyBorder="1"/>
    <xf numFmtId="0" fontId="0" fillId="8" borderId="1" xfId="0" applyFill="1" applyBorder="1"/>
    <xf numFmtId="2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3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wrapText="1"/>
    </xf>
    <xf numFmtId="14" fontId="0" fillId="0" borderId="13" xfId="0" applyNumberFormat="1" applyBorder="1"/>
    <xf numFmtId="0" fontId="0" fillId="3" borderId="13" xfId="0" applyFill="1" applyBorder="1"/>
    <xf numFmtId="0" fontId="0" fillId="5" borderId="13" xfId="0" applyFill="1" applyBorder="1"/>
    <xf numFmtId="0" fontId="0" fillId="6" borderId="13" xfId="0" applyFill="1" applyBorder="1"/>
    <xf numFmtId="14" fontId="0" fillId="8" borderId="13" xfId="0" applyNumberFormat="1" applyFill="1" applyBorder="1"/>
    <xf numFmtId="14" fontId="6" fillId="3" borderId="13" xfId="0" applyNumberFormat="1" applyFont="1" applyFill="1" applyBorder="1"/>
    <xf numFmtId="0" fontId="0" fillId="9" borderId="1" xfId="0" applyFill="1" applyBorder="1"/>
    <xf numFmtId="0" fontId="0" fillId="10" borderId="1" xfId="0" applyFill="1" applyBorder="1"/>
    <xf numFmtId="16" fontId="0" fillId="3" borderId="1" xfId="0" applyNumberFormat="1" applyFill="1" applyBorder="1"/>
    <xf numFmtId="0" fontId="6" fillId="6" borderId="1" xfId="0" applyFont="1" applyFill="1" applyBorder="1"/>
    <xf numFmtId="0" fontId="0" fillId="5" borderId="0" xfId="0" applyFill="1"/>
    <xf numFmtId="16" fontId="0" fillId="3" borderId="13" xfId="0" applyNumberFormat="1" applyFill="1" applyBorder="1"/>
    <xf numFmtId="2" fontId="1" fillId="11" borderId="0" xfId="0" applyNumberFormat="1" applyFont="1" applyFill="1" applyAlignment="1">
      <alignment horizontal="center"/>
    </xf>
    <xf numFmtId="14" fontId="0" fillId="0" borderId="27" xfId="0" applyNumberFormat="1" applyBorder="1"/>
    <xf numFmtId="0" fontId="0" fillId="0" borderId="27" xfId="0" applyBorder="1"/>
    <xf numFmtId="0" fontId="0" fillId="3" borderId="27" xfId="0" applyFill="1" applyBorder="1"/>
    <xf numFmtId="2" fontId="0" fillId="3" borderId="27" xfId="0" applyNumberFormat="1" applyFill="1" applyBorder="1" applyAlignment="1">
      <alignment horizontal="center"/>
    </xf>
    <xf numFmtId="16" fontId="0" fillId="3" borderId="27" xfId="0" applyNumberFormat="1" applyFill="1" applyBorder="1"/>
    <xf numFmtId="0" fontId="8" fillId="0" borderId="27" xfId="0" applyFont="1" applyBorder="1"/>
    <xf numFmtId="0" fontId="1" fillId="0" borderId="27" xfId="0" applyFont="1" applyBorder="1" applyAlignment="1">
      <alignment vertical="center"/>
    </xf>
    <xf numFmtId="0" fontId="1" fillId="0" borderId="27" xfId="0" applyFont="1" applyBorder="1"/>
    <xf numFmtId="2" fontId="1" fillId="0" borderId="27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/>
    </xf>
    <xf numFmtId="14" fontId="0" fillId="0" borderId="28" xfId="0" applyNumberFormat="1" applyBorder="1"/>
    <xf numFmtId="0" fontId="0" fillId="0" borderId="28" xfId="0" applyBorder="1"/>
    <xf numFmtId="0" fontId="0" fillId="3" borderId="28" xfId="0" applyFill="1" applyBorder="1"/>
    <xf numFmtId="2" fontId="0" fillId="3" borderId="28" xfId="0" applyNumberFormat="1" applyFill="1" applyBorder="1" applyAlignment="1">
      <alignment horizontal="center"/>
    </xf>
    <xf numFmtId="16" fontId="0" fillId="3" borderId="28" xfId="0" applyNumberFormat="1" applyFill="1" applyBorder="1"/>
    <xf numFmtId="2" fontId="1" fillId="3" borderId="0" xfId="0" applyNumberFormat="1" applyFont="1" applyFill="1"/>
    <xf numFmtId="16" fontId="1" fillId="0" borderId="27" xfId="0" applyNumberFormat="1" applyFont="1" applyBorder="1" applyAlignment="1">
      <alignment horizontal="right" vertical="center" wrapText="1"/>
    </xf>
    <xf numFmtId="0" fontId="5" fillId="5" borderId="0" xfId="0" applyFont="1" applyFill="1" applyAlignment="1">
      <alignment horizontal="center" textRotation="255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8" xfId="0" applyFont="1" applyFill="1" applyBorder="1" applyAlignment="1">
      <alignment horizontal="center" vertical="center" textRotation="255" wrapText="1"/>
    </xf>
    <xf numFmtId="0" fontId="4" fillId="3" borderId="11" xfId="0" applyFont="1" applyFill="1" applyBorder="1" applyAlignment="1">
      <alignment horizontal="center" vertical="center" textRotation="255" wrapText="1"/>
    </xf>
    <xf numFmtId="0" fontId="4" fillId="3" borderId="21" xfId="0" applyFont="1" applyFill="1" applyBorder="1" applyAlignment="1">
      <alignment horizontal="center" vertical="center" textRotation="255" wrapText="1"/>
    </xf>
    <xf numFmtId="0" fontId="4" fillId="3" borderId="17" xfId="0" applyFont="1" applyFill="1" applyBorder="1" applyAlignment="1">
      <alignment horizontal="center" vertical="center" textRotation="255" wrapText="1"/>
    </xf>
    <xf numFmtId="0" fontId="2" fillId="3" borderId="11" xfId="0" applyFont="1" applyFill="1" applyBorder="1" applyAlignment="1">
      <alignment horizontal="center" vertical="center" textRotation="255" wrapText="1"/>
    </xf>
    <xf numFmtId="0" fontId="2" fillId="3" borderId="21" xfId="0" applyFont="1" applyFill="1" applyBorder="1" applyAlignment="1">
      <alignment horizontal="center" vertical="center" textRotation="255" wrapText="1"/>
    </xf>
    <xf numFmtId="0" fontId="2" fillId="3" borderId="17" xfId="0" applyFont="1" applyFill="1" applyBorder="1" applyAlignment="1">
      <alignment horizontal="center" vertical="center" textRotation="255" wrapText="1"/>
    </xf>
    <xf numFmtId="0" fontId="5" fillId="5" borderId="22" xfId="0" applyFont="1" applyFill="1" applyBorder="1" applyAlignment="1">
      <alignment horizontal="center" textRotation="255"/>
    </xf>
    <xf numFmtId="0" fontId="1" fillId="3" borderId="14" xfId="0" applyFont="1" applyFill="1" applyBorder="1" applyAlignment="1">
      <alignment vertical="center" textRotation="255" wrapText="1"/>
    </xf>
    <xf numFmtId="0" fontId="1" fillId="3" borderId="26" xfId="0" applyFont="1" applyFill="1" applyBorder="1" applyAlignment="1">
      <alignment vertical="center" textRotation="255" wrapText="1"/>
    </xf>
    <xf numFmtId="0" fontId="1" fillId="3" borderId="15" xfId="0" applyFont="1" applyFill="1" applyBorder="1" applyAlignment="1">
      <alignment vertical="center" textRotation="25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91"/>
  <sheetViews>
    <sheetView tabSelected="1" topLeftCell="G162" zoomScale="60" zoomScaleNormal="60" workbookViewId="0">
      <selection activeCell="K177" sqref="K177:K189"/>
    </sheetView>
  </sheetViews>
  <sheetFormatPr baseColWidth="10" defaultColWidth="11.453125" defaultRowHeight="14.5" x14ac:dyDescent="0.35"/>
  <cols>
    <col min="1" max="2" width="11.453125" style="3"/>
    <col min="3" max="3" width="12" style="3" customWidth="1"/>
    <col min="4" max="4" width="17" style="3" customWidth="1"/>
    <col min="5" max="5" width="22.1796875" style="3" customWidth="1"/>
    <col min="6" max="6" width="22.26953125" style="3" customWidth="1"/>
    <col min="7" max="7" width="67.81640625" style="3" bestFit="1" customWidth="1"/>
    <col min="8" max="8" width="0" style="3" hidden="1" customWidth="1"/>
    <col min="9" max="9" width="6" style="3" hidden="1" customWidth="1"/>
    <col min="10" max="10" width="8.54296875" style="3" customWidth="1"/>
    <col min="11" max="11" width="11.453125" style="3"/>
    <col min="12" max="12" width="15.26953125" style="3" customWidth="1"/>
    <col min="13" max="13" width="62.54296875" style="3" customWidth="1"/>
    <col min="14" max="14" width="30" style="3" customWidth="1"/>
    <col min="15" max="16384" width="11.453125" style="3"/>
  </cols>
  <sheetData>
    <row r="3" spans="3:14" ht="23.5" x14ac:dyDescent="0.55000000000000004">
      <c r="D3" s="4" t="s">
        <v>0</v>
      </c>
    </row>
    <row r="5" spans="3:14" ht="15" thickBot="1" x14ac:dyDescent="0.4"/>
    <row r="6" spans="3:14" ht="28.5" customHeight="1" thickBot="1" x14ac:dyDescent="0.4">
      <c r="D6" s="18" t="s">
        <v>1</v>
      </c>
      <c r="E6" s="20" t="s">
        <v>2</v>
      </c>
      <c r="F6" s="20" t="s">
        <v>3</v>
      </c>
      <c r="G6" s="20" t="s">
        <v>4</v>
      </c>
      <c r="H6" s="19" t="s">
        <v>5</v>
      </c>
      <c r="I6" s="19" t="s">
        <v>6</v>
      </c>
      <c r="J6" s="21" t="s">
        <v>7</v>
      </c>
      <c r="K6" s="21" t="s">
        <v>8</v>
      </c>
      <c r="L6" s="21" t="s">
        <v>9</v>
      </c>
      <c r="M6" s="20" t="s">
        <v>10</v>
      </c>
      <c r="N6" s="20" t="s">
        <v>11</v>
      </c>
    </row>
    <row r="7" spans="3:14" x14ac:dyDescent="0.35">
      <c r="C7" s="101" t="s">
        <v>12</v>
      </c>
      <c r="D7" s="12">
        <v>44327</v>
      </c>
      <c r="E7" s="13" t="s">
        <v>13</v>
      </c>
      <c r="F7" s="14">
        <v>9114803</v>
      </c>
      <c r="G7" s="13" t="s">
        <v>14</v>
      </c>
      <c r="H7" s="14"/>
      <c r="I7" s="14"/>
      <c r="J7" s="15">
        <v>5</v>
      </c>
      <c r="K7" s="15">
        <v>5.36</v>
      </c>
      <c r="L7" s="12">
        <v>44327</v>
      </c>
      <c r="M7" s="14" t="s">
        <v>15</v>
      </c>
      <c r="N7" s="16" t="s">
        <v>16</v>
      </c>
    </row>
    <row r="8" spans="3:14" x14ac:dyDescent="0.35">
      <c r="C8" s="102"/>
      <c r="D8" s="8">
        <v>44328</v>
      </c>
      <c r="E8" t="s">
        <v>17</v>
      </c>
      <c r="F8" s="5">
        <v>70913731</v>
      </c>
      <c r="G8" s="5" t="s">
        <v>18</v>
      </c>
      <c r="H8" s="5"/>
      <c r="I8" s="5"/>
      <c r="J8" s="22">
        <v>12</v>
      </c>
      <c r="K8" s="11">
        <v>10.52</v>
      </c>
      <c r="L8" s="8">
        <v>44329</v>
      </c>
      <c r="M8" s="5" t="s">
        <v>19</v>
      </c>
      <c r="N8" s="17" t="s">
        <v>20</v>
      </c>
    </row>
    <row r="9" spans="3:14" x14ac:dyDescent="0.35">
      <c r="C9" s="102"/>
      <c r="D9" s="8">
        <v>44330</v>
      </c>
      <c r="E9" s="1" t="s">
        <v>21</v>
      </c>
      <c r="F9" s="1">
        <v>42208822</v>
      </c>
      <c r="G9" s="1" t="s">
        <v>22</v>
      </c>
      <c r="H9" s="5"/>
      <c r="I9" s="5"/>
      <c r="J9" s="11">
        <v>5</v>
      </c>
      <c r="K9" s="11">
        <v>5</v>
      </c>
      <c r="L9" s="8">
        <v>44330</v>
      </c>
      <c r="M9" s="5" t="s">
        <v>23</v>
      </c>
      <c r="N9" s="17" t="s">
        <v>24</v>
      </c>
    </row>
    <row r="10" spans="3:14" x14ac:dyDescent="0.35">
      <c r="C10" s="102"/>
      <c r="D10" s="8">
        <v>44329</v>
      </c>
      <c r="E10" s="1" t="s">
        <v>25</v>
      </c>
      <c r="F10" s="1">
        <v>45335848</v>
      </c>
      <c r="G10" s="1" t="s">
        <v>26</v>
      </c>
      <c r="H10" s="5"/>
      <c r="I10" s="5"/>
      <c r="J10" s="11">
        <v>14</v>
      </c>
      <c r="K10" s="11">
        <v>12.32</v>
      </c>
      <c r="L10" s="8">
        <v>44330</v>
      </c>
      <c r="M10" s="5" t="s">
        <v>27</v>
      </c>
      <c r="N10" s="17" t="s">
        <v>28</v>
      </c>
    </row>
    <row r="11" spans="3:14" x14ac:dyDescent="0.35">
      <c r="C11" s="102"/>
      <c r="D11" s="8">
        <v>44333</v>
      </c>
      <c r="E11" s="1" t="s">
        <v>29</v>
      </c>
      <c r="F11" s="1">
        <v>5350080</v>
      </c>
      <c r="G11" s="1" t="s">
        <v>30</v>
      </c>
      <c r="H11" s="5"/>
      <c r="I11" s="5"/>
      <c r="J11" s="11">
        <v>13</v>
      </c>
      <c r="K11" s="11">
        <v>9.8000000000000007</v>
      </c>
      <c r="L11" s="8">
        <v>44333</v>
      </c>
      <c r="M11" s="5" t="s">
        <v>31</v>
      </c>
      <c r="N11" s="17" t="s">
        <v>32</v>
      </c>
    </row>
    <row r="12" spans="3:14" x14ac:dyDescent="0.35">
      <c r="C12" s="102"/>
      <c r="D12" s="8">
        <v>44334</v>
      </c>
      <c r="E12" s="1" t="s">
        <v>33</v>
      </c>
      <c r="F12" s="1">
        <v>20111157058</v>
      </c>
      <c r="G12" s="1" t="s">
        <v>34</v>
      </c>
      <c r="H12" s="5"/>
      <c r="I12" s="5"/>
      <c r="J12" s="11">
        <v>18</v>
      </c>
      <c r="K12" s="11">
        <v>14.6</v>
      </c>
      <c r="L12" s="8">
        <v>44334</v>
      </c>
      <c r="M12" s="5" t="s">
        <v>35</v>
      </c>
      <c r="N12" s="17" t="s">
        <v>36</v>
      </c>
    </row>
    <row r="13" spans="3:14" x14ac:dyDescent="0.35">
      <c r="C13" s="102"/>
      <c r="D13" s="8">
        <v>44334</v>
      </c>
      <c r="E13" s="1" t="s">
        <v>37</v>
      </c>
      <c r="F13" s="1">
        <v>41633161</v>
      </c>
      <c r="G13" s="1" t="s">
        <v>38</v>
      </c>
      <c r="H13" s="5"/>
      <c r="I13" s="5"/>
      <c r="J13" s="11">
        <v>14</v>
      </c>
      <c r="K13" s="11">
        <v>12.44</v>
      </c>
      <c r="L13" s="8">
        <v>44334</v>
      </c>
      <c r="M13" s="5" t="s">
        <v>39</v>
      </c>
      <c r="N13" s="17" t="s">
        <v>40</v>
      </c>
    </row>
    <row r="14" spans="3:14" x14ac:dyDescent="0.35">
      <c r="C14" s="102"/>
      <c r="D14" s="8">
        <v>44334</v>
      </c>
      <c r="E14" s="1" t="s">
        <v>41</v>
      </c>
      <c r="F14" s="1">
        <v>20603613555</v>
      </c>
      <c r="G14" s="1" t="s">
        <v>42</v>
      </c>
      <c r="H14" s="5"/>
      <c r="I14" s="5"/>
      <c r="J14" s="11">
        <v>9</v>
      </c>
      <c r="K14" s="11">
        <v>5.48</v>
      </c>
      <c r="L14" s="8">
        <v>44335</v>
      </c>
      <c r="M14" s="5" t="s">
        <v>43</v>
      </c>
      <c r="N14" s="17" t="s">
        <v>44</v>
      </c>
    </row>
    <row r="15" spans="3:14" x14ac:dyDescent="0.35">
      <c r="C15" s="102"/>
      <c r="D15" s="8">
        <v>44340</v>
      </c>
      <c r="E15" s="1" t="s">
        <v>45</v>
      </c>
      <c r="F15" s="1">
        <v>6774976</v>
      </c>
      <c r="G15" s="1" t="s">
        <v>46</v>
      </c>
      <c r="H15" s="5"/>
      <c r="I15" s="5"/>
      <c r="J15" s="11">
        <v>12</v>
      </c>
      <c r="K15" s="11">
        <v>13.04</v>
      </c>
      <c r="L15" s="8">
        <v>44340</v>
      </c>
      <c r="M15" s="5" t="s">
        <v>47</v>
      </c>
      <c r="N15" s="17" t="s">
        <v>48</v>
      </c>
    </row>
    <row r="16" spans="3:14" x14ac:dyDescent="0.35">
      <c r="C16" s="102"/>
      <c r="D16" s="8">
        <v>44340</v>
      </c>
      <c r="E16" s="1" t="s">
        <v>49</v>
      </c>
      <c r="F16" s="1">
        <v>20552859937</v>
      </c>
      <c r="G16" s="1" t="s">
        <v>50</v>
      </c>
      <c r="H16" s="5"/>
      <c r="I16" s="5"/>
      <c r="J16" s="11">
        <v>6</v>
      </c>
      <c r="K16" s="11">
        <v>5</v>
      </c>
      <c r="L16" s="8">
        <v>44341</v>
      </c>
      <c r="M16" s="5" t="s">
        <v>51</v>
      </c>
      <c r="N16" s="17" t="s">
        <v>16</v>
      </c>
    </row>
    <row r="17" spans="2:17" x14ac:dyDescent="0.35">
      <c r="C17" s="102"/>
      <c r="D17" s="8">
        <v>44342</v>
      </c>
      <c r="E17" s="1" t="s">
        <v>52</v>
      </c>
      <c r="F17" s="1">
        <v>41037546</v>
      </c>
      <c r="G17" s="1" t="s">
        <v>53</v>
      </c>
      <c r="H17" s="5"/>
      <c r="I17" s="5"/>
      <c r="J17" s="11">
        <v>15</v>
      </c>
      <c r="K17" s="11">
        <v>14.12</v>
      </c>
      <c r="L17" s="8">
        <v>44342</v>
      </c>
      <c r="M17" s="5" t="s">
        <v>54</v>
      </c>
      <c r="N17" s="17" t="s">
        <v>32</v>
      </c>
    </row>
    <row r="18" spans="2:17" x14ac:dyDescent="0.35">
      <c r="C18" s="102"/>
      <c r="D18" s="8">
        <v>44343</v>
      </c>
      <c r="E18" s="1" t="s">
        <v>55</v>
      </c>
      <c r="F18" s="1">
        <v>10286586</v>
      </c>
      <c r="G18" s="1" t="s">
        <v>56</v>
      </c>
      <c r="H18" s="5"/>
      <c r="I18" s="5"/>
      <c r="J18" s="11">
        <v>10</v>
      </c>
      <c r="K18" s="11">
        <v>8.6</v>
      </c>
      <c r="L18" s="8">
        <v>44343</v>
      </c>
      <c r="M18" s="5" t="s">
        <v>57</v>
      </c>
      <c r="N18" s="17" t="s">
        <v>58</v>
      </c>
    </row>
    <row r="19" spans="2:17" x14ac:dyDescent="0.35">
      <c r="C19" s="102"/>
      <c r="D19" s="8">
        <v>44344</v>
      </c>
      <c r="E19" s="1" t="s">
        <v>59</v>
      </c>
      <c r="F19" s="1">
        <v>44870512</v>
      </c>
      <c r="G19" s="1" t="s">
        <v>60</v>
      </c>
      <c r="H19" s="5">
        <v>13</v>
      </c>
      <c r="I19" s="5" t="s">
        <v>61</v>
      </c>
      <c r="J19" s="11">
        <v>13</v>
      </c>
      <c r="K19" s="11">
        <v>12.44</v>
      </c>
      <c r="L19" s="8">
        <v>44344</v>
      </c>
      <c r="M19" s="5" t="s">
        <v>62</v>
      </c>
      <c r="N19" s="17" t="s">
        <v>63</v>
      </c>
    </row>
    <row r="20" spans="2:17" ht="15" thickBot="1" x14ac:dyDescent="0.4">
      <c r="C20" s="103"/>
      <c r="D20" s="25">
        <v>44344</v>
      </c>
      <c r="E20" s="26" t="s">
        <v>64</v>
      </c>
      <c r="F20" s="26">
        <v>25799703</v>
      </c>
      <c r="G20" s="27" t="s">
        <v>65</v>
      </c>
      <c r="H20" s="26">
        <v>230</v>
      </c>
      <c r="I20" s="26" t="s">
        <v>61</v>
      </c>
      <c r="J20" s="28">
        <v>15</v>
      </c>
      <c r="K20" s="28">
        <v>15.92</v>
      </c>
      <c r="L20" s="25">
        <v>44344</v>
      </c>
      <c r="M20" s="26" t="s">
        <v>66</v>
      </c>
      <c r="N20" s="29" t="s">
        <v>40</v>
      </c>
    </row>
    <row r="21" spans="2:17" x14ac:dyDescent="0.35">
      <c r="C21" s="34"/>
      <c r="D21" s="33">
        <v>44335</v>
      </c>
      <c r="E21" s="5"/>
      <c r="F21" s="5"/>
      <c r="G21" s="5"/>
      <c r="H21" s="5"/>
      <c r="I21" s="5"/>
      <c r="J21" s="5" t="s">
        <v>67</v>
      </c>
      <c r="K21" s="5">
        <v>10</v>
      </c>
      <c r="L21" s="24">
        <v>44335</v>
      </c>
      <c r="M21" s="5" t="s">
        <v>68</v>
      </c>
      <c r="N21" s="5"/>
    </row>
    <row r="22" spans="2:17" ht="15" thickBot="1" x14ac:dyDescent="0.4">
      <c r="C22" s="35"/>
      <c r="D22" s="33">
        <v>44344</v>
      </c>
      <c r="E22" s="5" t="s">
        <v>69</v>
      </c>
      <c r="F22" s="5">
        <v>41308134</v>
      </c>
      <c r="G22" s="5" t="s">
        <v>70</v>
      </c>
      <c r="H22" s="5"/>
      <c r="I22" s="5"/>
      <c r="J22" s="5">
        <v>15</v>
      </c>
      <c r="K22" s="5">
        <v>13</v>
      </c>
      <c r="L22" s="24">
        <v>44344</v>
      </c>
      <c r="M22" s="5"/>
      <c r="N22" s="5" t="s">
        <v>71</v>
      </c>
      <c r="O22" s="3" t="s">
        <v>72</v>
      </c>
      <c r="Q22" s="6"/>
    </row>
    <row r="23" spans="2:17" ht="15" thickBot="1" x14ac:dyDescent="0.4"/>
    <row r="24" spans="2:17" ht="15" thickBot="1" x14ac:dyDescent="0.4">
      <c r="J24" s="30">
        <f>SUM(J7:J22)</f>
        <v>176</v>
      </c>
      <c r="K24" s="31">
        <f>SUM(K7:K22)</f>
        <v>167.64</v>
      </c>
    </row>
    <row r="25" spans="2:17" x14ac:dyDescent="0.35">
      <c r="K25" s="6">
        <f>J24-K24</f>
        <v>8.3600000000000136</v>
      </c>
      <c r="L25" s="3" t="s">
        <v>73</v>
      </c>
    </row>
    <row r="28" spans="2:17" x14ac:dyDescent="0.35">
      <c r="B28" s="110" t="s">
        <v>74</v>
      </c>
      <c r="C28" s="104" t="s">
        <v>75</v>
      </c>
      <c r="D28" s="9"/>
      <c r="E28" s="5" t="s">
        <v>76</v>
      </c>
      <c r="F28" s="5">
        <v>40707529</v>
      </c>
      <c r="G28" s="5" t="s">
        <v>77</v>
      </c>
      <c r="H28" s="23">
        <v>105</v>
      </c>
      <c r="I28" s="5" t="s">
        <v>61</v>
      </c>
      <c r="J28" s="11">
        <v>7</v>
      </c>
      <c r="K28" s="11">
        <v>5</v>
      </c>
      <c r="L28" s="9" t="s">
        <v>78</v>
      </c>
      <c r="M28" s="1" t="s">
        <v>79</v>
      </c>
      <c r="N28" s="5" t="s">
        <v>16</v>
      </c>
    </row>
    <row r="29" spans="2:17" x14ac:dyDescent="0.35">
      <c r="B29" s="110"/>
      <c r="C29" s="105"/>
      <c r="D29" s="10"/>
      <c r="E29" s="1" t="s">
        <v>80</v>
      </c>
      <c r="F29" s="1">
        <v>16573860</v>
      </c>
      <c r="G29" s="1" t="s">
        <v>81</v>
      </c>
      <c r="H29" s="2">
        <v>54</v>
      </c>
      <c r="I29" s="1" t="s">
        <v>61</v>
      </c>
      <c r="J29" s="11">
        <v>9</v>
      </c>
      <c r="K29" s="11">
        <v>5</v>
      </c>
      <c r="L29" s="10" t="s">
        <v>78</v>
      </c>
      <c r="M29" s="1" t="s">
        <v>82</v>
      </c>
      <c r="N29" s="5" t="s">
        <v>83</v>
      </c>
    </row>
    <row r="30" spans="2:17" x14ac:dyDescent="0.35">
      <c r="B30" s="110"/>
      <c r="C30" s="105"/>
      <c r="D30" s="7"/>
      <c r="E30" s="1" t="s">
        <v>84</v>
      </c>
      <c r="F30" s="1">
        <v>72558072</v>
      </c>
      <c r="G30" s="1" t="s">
        <v>85</v>
      </c>
      <c r="H30" s="5"/>
      <c r="I30" s="5"/>
      <c r="J30" s="11">
        <v>15</v>
      </c>
      <c r="K30" s="11">
        <v>20</v>
      </c>
      <c r="L30" s="7">
        <v>44351</v>
      </c>
      <c r="M30" s="5" t="s">
        <v>86</v>
      </c>
      <c r="N30" s="5" t="s">
        <v>87</v>
      </c>
      <c r="O30" s="3" t="s">
        <v>88</v>
      </c>
    </row>
    <row r="31" spans="2:17" x14ac:dyDescent="0.35">
      <c r="B31" s="110"/>
      <c r="C31" s="105"/>
      <c r="D31" s="24">
        <v>44357</v>
      </c>
      <c r="E31" s="1" t="s">
        <v>89</v>
      </c>
      <c r="F31" s="1">
        <v>20111157058</v>
      </c>
      <c r="G31" s="1" t="s">
        <v>90</v>
      </c>
      <c r="H31" s="5"/>
      <c r="I31" s="5"/>
      <c r="J31" s="11">
        <v>12</v>
      </c>
      <c r="K31" s="11">
        <v>12.11</v>
      </c>
      <c r="L31" s="24">
        <v>44357</v>
      </c>
      <c r="M31" s="5" t="s">
        <v>91</v>
      </c>
      <c r="N31" s="5" t="s">
        <v>92</v>
      </c>
    </row>
    <row r="32" spans="2:17" x14ac:dyDescent="0.35">
      <c r="B32" s="110"/>
      <c r="C32" s="105"/>
      <c r="D32" s="32">
        <v>44361</v>
      </c>
      <c r="E32" s="1" t="s">
        <v>93</v>
      </c>
      <c r="F32" s="1">
        <v>73072954</v>
      </c>
      <c r="G32" s="1" t="s">
        <v>94</v>
      </c>
      <c r="H32" s="5"/>
      <c r="I32" s="5"/>
      <c r="J32" s="11">
        <v>6</v>
      </c>
      <c r="K32" s="11">
        <v>5.99</v>
      </c>
      <c r="L32" s="32">
        <v>44361</v>
      </c>
      <c r="M32" s="1" t="s">
        <v>95</v>
      </c>
      <c r="N32" s="1" t="s">
        <v>96</v>
      </c>
      <c r="O32"/>
      <c r="P32"/>
    </row>
    <row r="33" spans="2:16" x14ac:dyDescent="0.35">
      <c r="B33" s="110"/>
      <c r="C33" s="105"/>
      <c r="D33" s="24">
        <v>44362</v>
      </c>
      <c r="E33" s="1" t="s">
        <v>97</v>
      </c>
      <c r="F33" s="1">
        <v>20603613555</v>
      </c>
      <c r="G33" s="1" t="s">
        <v>42</v>
      </c>
      <c r="H33" s="5"/>
      <c r="I33" s="5"/>
      <c r="J33" s="11">
        <v>9</v>
      </c>
      <c r="K33" s="11">
        <v>8.15</v>
      </c>
      <c r="L33" s="32">
        <v>44362</v>
      </c>
      <c r="M33" s="1" t="s">
        <v>98</v>
      </c>
      <c r="N33" s="1" t="s">
        <v>99</v>
      </c>
      <c r="O33"/>
      <c r="P33"/>
    </row>
    <row r="34" spans="2:16" x14ac:dyDescent="0.35">
      <c r="B34" s="110"/>
      <c r="C34" s="105"/>
      <c r="D34" s="32">
        <v>44362</v>
      </c>
      <c r="E34" s="1" t="s">
        <v>100</v>
      </c>
      <c r="F34" s="1">
        <v>45188997</v>
      </c>
      <c r="G34" s="1" t="s">
        <v>101</v>
      </c>
      <c r="H34" s="5"/>
      <c r="I34" s="5"/>
      <c r="J34" s="11">
        <v>12</v>
      </c>
      <c r="K34" s="11">
        <v>11.75</v>
      </c>
      <c r="L34" s="32">
        <v>44362</v>
      </c>
      <c r="M34" s="1" t="s">
        <v>102</v>
      </c>
      <c r="N34" s="1" t="s">
        <v>103</v>
      </c>
      <c r="O34"/>
      <c r="P34"/>
    </row>
    <row r="35" spans="2:16" x14ac:dyDescent="0.35">
      <c r="B35" s="110"/>
      <c r="C35" s="106"/>
      <c r="D35" s="24">
        <v>44362</v>
      </c>
      <c r="E35" s="1" t="s">
        <v>104</v>
      </c>
      <c r="F35" s="1">
        <v>71240185</v>
      </c>
      <c r="G35" s="1" t="s">
        <v>105</v>
      </c>
      <c r="H35" s="5"/>
      <c r="I35" s="5"/>
      <c r="J35" s="11">
        <v>15</v>
      </c>
      <c r="K35" s="11">
        <v>9</v>
      </c>
      <c r="L35" s="32">
        <v>44361</v>
      </c>
      <c r="M35" s="1"/>
      <c r="N35" s="1" t="s">
        <v>106</v>
      </c>
      <c r="O35" t="s">
        <v>107</v>
      </c>
      <c r="P35"/>
    </row>
    <row r="36" spans="2:16" ht="15" thickBot="1" x14ac:dyDescent="0.4">
      <c r="M36"/>
      <c r="N36"/>
      <c r="O36"/>
    </row>
    <row r="37" spans="2:16" ht="15" thickBot="1" x14ac:dyDescent="0.4">
      <c r="J37" s="30">
        <f>SUM(J28:J36)</f>
        <v>85</v>
      </c>
      <c r="K37" s="36">
        <f>SUM(K28:K36)</f>
        <v>77</v>
      </c>
    </row>
    <row r="38" spans="2:16" x14ac:dyDescent="0.35">
      <c r="K38" s="6">
        <f>J37-K37</f>
        <v>8</v>
      </c>
      <c r="L38" s="3" t="s">
        <v>108</v>
      </c>
    </row>
    <row r="42" spans="2:16" ht="4.5" customHeight="1" thickBot="1" x14ac:dyDescent="0.4"/>
    <row r="43" spans="2:16" ht="33" customHeight="1" thickBot="1" x14ac:dyDescent="0.4">
      <c r="D43" s="42" t="s">
        <v>109</v>
      </c>
      <c r="E43" s="43" t="s">
        <v>110</v>
      </c>
      <c r="F43" s="44" t="s">
        <v>111</v>
      </c>
      <c r="G43" s="44" t="s">
        <v>112</v>
      </c>
      <c r="H43" s="45"/>
      <c r="I43" s="45"/>
      <c r="J43" s="46" t="s">
        <v>113</v>
      </c>
      <c r="K43" s="44" t="s">
        <v>8</v>
      </c>
      <c r="L43" s="46" t="s">
        <v>114</v>
      </c>
      <c r="M43" s="44" t="s">
        <v>10</v>
      </c>
      <c r="N43" s="47" t="s">
        <v>11</v>
      </c>
    </row>
    <row r="44" spans="2:16" x14ac:dyDescent="0.35">
      <c r="C44" s="107" t="s">
        <v>115</v>
      </c>
      <c r="D44" s="37">
        <v>44363</v>
      </c>
      <c r="E44" s="38" t="s">
        <v>116</v>
      </c>
      <c r="F44" s="38">
        <v>72287371</v>
      </c>
      <c r="G44" s="38" t="s">
        <v>117</v>
      </c>
      <c r="H44" s="39"/>
      <c r="I44" s="39"/>
      <c r="J44" s="40">
        <v>8</v>
      </c>
      <c r="K44" s="39">
        <v>8.39</v>
      </c>
      <c r="L44" s="41">
        <v>44363</v>
      </c>
      <c r="M44" s="39" t="s">
        <v>118</v>
      </c>
      <c r="N44" s="39" t="s">
        <v>119</v>
      </c>
    </row>
    <row r="45" spans="2:16" x14ac:dyDescent="0.35">
      <c r="C45" s="108"/>
      <c r="D45" s="24">
        <v>44372</v>
      </c>
      <c r="E45" s="1" t="s">
        <v>120</v>
      </c>
      <c r="F45" s="1">
        <v>46392053</v>
      </c>
      <c r="G45" s="1" t="s">
        <v>121</v>
      </c>
      <c r="H45" s="5"/>
      <c r="I45" s="5"/>
      <c r="J45" s="23">
        <v>18</v>
      </c>
      <c r="K45" s="5">
        <v>21.95</v>
      </c>
      <c r="L45" s="5" t="s">
        <v>122</v>
      </c>
      <c r="M45" s="5" t="s">
        <v>123</v>
      </c>
      <c r="N45" s="5" t="s">
        <v>124</v>
      </c>
    </row>
    <row r="46" spans="2:16" x14ac:dyDescent="0.35">
      <c r="B46" s="110" t="s">
        <v>74</v>
      </c>
      <c r="C46" s="108"/>
      <c r="D46" s="24">
        <v>44368</v>
      </c>
      <c r="E46" s="1" t="s">
        <v>125</v>
      </c>
      <c r="F46" s="1">
        <v>20603613555</v>
      </c>
      <c r="G46" s="1" t="s">
        <v>42</v>
      </c>
      <c r="H46" s="5"/>
      <c r="I46" s="5"/>
      <c r="J46" s="23">
        <v>9</v>
      </c>
      <c r="K46" s="5">
        <v>8.15</v>
      </c>
      <c r="L46" s="24">
        <v>44368</v>
      </c>
      <c r="M46" s="5" t="s">
        <v>126</v>
      </c>
      <c r="N46" s="5" t="s">
        <v>127</v>
      </c>
    </row>
    <row r="47" spans="2:16" x14ac:dyDescent="0.35">
      <c r="B47" s="110"/>
      <c r="C47" s="108"/>
      <c r="D47" s="24">
        <v>44368</v>
      </c>
      <c r="E47" s="1" t="s">
        <v>128</v>
      </c>
      <c r="F47" s="1">
        <v>10273229</v>
      </c>
      <c r="G47" s="1" t="s">
        <v>129</v>
      </c>
      <c r="H47" s="5"/>
      <c r="I47" s="5"/>
      <c r="J47" s="23">
        <v>12</v>
      </c>
      <c r="K47" s="5">
        <v>8.51</v>
      </c>
      <c r="L47" s="24">
        <v>44368</v>
      </c>
      <c r="M47" s="5" t="s">
        <v>130</v>
      </c>
      <c r="N47" s="5" t="s">
        <v>83</v>
      </c>
    </row>
    <row r="48" spans="2:16" x14ac:dyDescent="0.35">
      <c r="B48" s="110"/>
      <c r="C48" s="108"/>
      <c r="D48" s="24">
        <v>44370</v>
      </c>
      <c r="E48" s="1" t="s">
        <v>131</v>
      </c>
      <c r="F48" s="1">
        <v>20111157058</v>
      </c>
      <c r="G48" s="1" t="s">
        <v>90</v>
      </c>
      <c r="H48" s="5"/>
      <c r="I48" s="5"/>
      <c r="J48" s="23">
        <v>5</v>
      </c>
      <c r="K48" s="5">
        <v>5.99</v>
      </c>
      <c r="L48" s="24">
        <v>44370</v>
      </c>
      <c r="M48" s="5" t="s">
        <v>132</v>
      </c>
      <c r="N48" s="5" t="s">
        <v>24</v>
      </c>
    </row>
    <row r="49" spans="2:14" x14ac:dyDescent="0.35">
      <c r="B49" s="110"/>
      <c r="C49" s="108"/>
      <c r="D49" s="24">
        <v>44370</v>
      </c>
      <c r="E49" s="1" t="s">
        <v>133</v>
      </c>
      <c r="F49" s="1">
        <v>76773086</v>
      </c>
      <c r="G49" s="1" t="s">
        <v>134</v>
      </c>
      <c r="H49" s="5"/>
      <c r="I49" s="5"/>
      <c r="J49" s="23">
        <v>18</v>
      </c>
      <c r="K49" s="5">
        <v>21.35</v>
      </c>
      <c r="L49" s="24">
        <v>44371</v>
      </c>
      <c r="M49" s="5" t="s">
        <v>135</v>
      </c>
      <c r="N49" s="5" t="s">
        <v>136</v>
      </c>
    </row>
    <row r="50" spans="2:14" x14ac:dyDescent="0.35">
      <c r="B50" s="110"/>
      <c r="C50" s="108"/>
      <c r="D50" s="24">
        <v>44371</v>
      </c>
      <c r="E50" s="1" t="s">
        <v>137</v>
      </c>
      <c r="F50" s="1">
        <v>41541395</v>
      </c>
      <c r="G50" s="1" t="s">
        <v>138</v>
      </c>
      <c r="H50" s="5"/>
      <c r="I50" s="5"/>
      <c r="J50" s="23">
        <v>20</v>
      </c>
      <c r="K50" s="5">
        <v>20.87</v>
      </c>
      <c r="L50" s="24">
        <v>44372</v>
      </c>
      <c r="M50" s="5" t="s">
        <v>139</v>
      </c>
      <c r="N50" s="5" t="s">
        <v>140</v>
      </c>
    </row>
    <row r="51" spans="2:14" x14ac:dyDescent="0.35">
      <c r="B51" s="110"/>
      <c r="C51" s="108"/>
      <c r="D51" s="24">
        <v>44372</v>
      </c>
      <c r="E51" s="1" t="s">
        <v>141</v>
      </c>
      <c r="F51" s="1">
        <v>42331280</v>
      </c>
      <c r="G51" s="1" t="s">
        <v>142</v>
      </c>
      <c r="H51" s="5"/>
      <c r="I51" s="5"/>
      <c r="J51" s="23">
        <v>23</v>
      </c>
      <c r="K51" s="5">
        <v>23</v>
      </c>
      <c r="L51" s="24">
        <v>44372</v>
      </c>
      <c r="M51" s="5" t="s">
        <v>143</v>
      </c>
      <c r="N51" s="5" t="s">
        <v>136</v>
      </c>
    </row>
    <row r="52" spans="2:14" x14ac:dyDescent="0.35">
      <c r="B52" s="110"/>
      <c r="C52" s="108"/>
      <c r="D52" s="24">
        <v>44375</v>
      </c>
      <c r="E52" s="1" t="s">
        <v>144</v>
      </c>
      <c r="F52" s="1">
        <v>8805024</v>
      </c>
      <c r="G52" s="1" t="s">
        <v>145</v>
      </c>
      <c r="H52" s="5"/>
      <c r="I52" s="5"/>
      <c r="J52" s="23">
        <v>20</v>
      </c>
      <c r="K52" s="5">
        <v>19.43</v>
      </c>
      <c r="L52" s="24">
        <v>44375</v>
      </c>
      <c r="M52" s="5" t="s">
        <v>146</v>
      </c>
      <c r="N52" s="5" t="s">
        <v>124</v>
      </c>
    </row>
    <row r="53" spans="2:14" x14ac:dyDescent="0.35">
      <c r="B53" s="110"/>
      <c r="C53" s="108"/>
      <c r="D53" s="24">
        <v>44375</v>
      </c>
      <c r="E53" s="1" t="s">
        <v>147</v>
      </c>
      <c r="F53" s="1">
        <v>6551110</v>
      </c>
      <c r="G53" s="1" t="s">
        <v>148</v>
      </c>
      <c r="H53" s="5"/>
      <c r="I53" s="5"/>
      <c r="J53" s="23">
        <v>24</v>
      </c>
      <c r="K53" s="5">
        <v>23.51</v>
      </c>
      <c r="L53" s="24">
        <v>44375</v>
      </c>
      <c r="M53" s="5" t="s">
        <v>149</v>
      </c>
      <c r="N53" s="5" t="s">
        <v>150</v>
      </c>
    </row>
    <row r="54" spans="2:14" x14ac:dyDescent="0.35">
      <c r="C54" s="109"/>
      <c r="D54" s="24">
        <v>44375</v>
      </c>
      <c r="E54" s="1" t="s">
        <v>151</v>
      </c>
      <c r="F54" s="1">
        <v>40643052</v>
      </c>
      <c r="G54" s="1" t="s">
        <v>152</v>
      </c>
      <c r="H54" s="5"/>
      <c r="I54" s="5"/>
      <c r="J54" s="23">
        <v>7</v>
      </c>
      <c r="K54" s="1">
        <v>6.71</v>
      </c>
      <c r="L54" s="24">
        <v>44377</v>
      </c>
      <c r="M54" s="5" t="s">
        <v>153</v>
      </c>
      <c r="N54" s="5" t="s">
        <v>24</v>
      </c>
    </row>
    <row r="57" spans="2:14" x14ac:dyDescent="0.35">
      <c r="J57" s="6">
        <f>SUM(J44:J56)</f>
        <v>164</v>
      </c>
      <c r="K57" s="3">
        <f>SUM(K44:K56)</f>
        <v>167.86</v>
      </c>
    </row>
    <row r="61" spans="2:14" ht="15" thickBot="1" x14ac:dyDescent="0.4"/>
    <row r="62" spans="2:14" ht="29" x14ac:dyDescent="0.35">
      <c r="C62" s="111" t="s">
        <v>154</v>
      </c>
      <c r="D62" s="69" t="s">
        <v>109</v>
      </c>
      <c r="E62" s="48" t="s">
        <v>110</v>
      </c>
      <c r="F62" s="49" t="s">
        <v>111</v>
      </c>
      <c r="G62" s="49" t="s">
        <v>112</v>
      </c>
      <c r="H62" s="50"/>
      <c r="I62" s="50"/>
      <c r="J62" s="51" t="s">
        <v>113</v>
      </c>
      <c r="K62" s="49" t="s">
        <v>8</v>
      </c>
      <c r="L62" s="51" t="s">
        <v>114</v>
      </c>
      <c r="M62" s="49" t="s">
        <v>10</v>
      </c>
      <c r="N62" s="52" t="s">
        <v>11</v>
      </c>
    </row>
    <row r="63" spans="2:14" x14ac:dyDescent="0.35">
      <c r="C63" s="112"/>
      <c r="D63" s="70">
        <v>44378</v>
      </c>
      <c r="E63" s="1" t="s">
        <v>155</v>
      </c>
      <c r="F63" s="1">
        <v>75320671</v>
      </c>
      <c r="G63" s="1" t="s">
        <v>156</v>
      </c>
      <c r="H63" s="5"/>
      <c r="I63" s="5"/>
      <c r="J63" s="11">
        <v>23</v>
      </c>
      <c r="K63" s="11">
        <v>21.95</v>
      </c>
      <c r="L63" s="24">
        <v>44378</v>
      </c>
      <c r="M63" s="5" t="s">
        <v>157</v>
      </c>
      <c r="N63" s="5" t="s">
        <v>158</v>
      </c>
    </row>
    <row r="64" spans="2:14" x14ac:dyDescent="0.35">
      <c r="C64" s="112"/>
      <c r="D64" s="70">
        <v>44377</v>
      </c>
      <c r="E64" s="1" t="s">
        <v>159</v>
      </c>
      <c r="F64" s="1">
        <v>9153779</v>
      </c>
      <c r="G64" s="1" t="s">
        <v>160</v>
      </c>
      <c r="H64" s="5"/>
      <c r="I64" s="5"/>
      <c r="J64" s="11">
        <v>13</v>
      </c>
      <c r="K64" s="11">
        <v>11.87</v>
      </c>
      <c r="L64" s="24">
        <v>44378</v>
      </c>
      <c r="M64" s="5" t="s">
        <v>161</v>
      </c>
      <c r="N64" s="5" t="s">
        <v>32</v>
      </c>
    </row>
    <row r="65" spans="2:18" x14ac:dyDescent="0.35">
      <c r="C65" s="112"/>
      <c r="D65" s="70">
        <v>44378</v>
      </c>
      <c r="E65" s="1" t="s">
        <v>162</v>
      </c>
      <c r="F65" s="1">
        <v>42150333</v>
      </c>
      <c r="G65" s="1" t="s">
        <v>163</v>
      </c>
      <c r="H65" s="5"/>
      <c r="I65" s="5"/>
      <c r="J65" s="11">
        <v>11</v>
      </c>
      <c r="K65" s="11">
        <v>9.9499999999999993</v>
      </c>
      <c r="L65" s="24">
        <v>44379</v>
      </c>
      <c r="M65" s="5" t="s">
        <v>164</v>
      </c>
      <c r="N65" s="5" t="s">
        <v>58</v>
      </c>
    </row>
    <row r="66" spans="2:18" x14ac:dyDescent="0.35">
      <c r="C66" s="112"/>
      <c r="D66" s="70">
        <v>44389</v>
      </c>
      <c r="E66" s="1" t="s">
        <v>165</v>
      </c>
      <c r="F66" s="1">
        <v>6551110</v>
      </c>
      <c r="G66" s="1" t="s">
        <v>148</v>
      </c>
      <c r="H66" s="5"/>
      <c r="I66" s="5"/>
      <c r="J66" s="11">
        <v>24</v>
      </c>
      <c r="K66" s="11">
        <v>23.51</v>
      </c>
      <c r="L66" s="24">
        <v>44389</v>
      </c>
      <c r="M66" s="5" t="s">
        <v>166</v>
      </c>
      <c r="N66" s="5" t="s">
        <v>167</v>
      </c>
    </row>
    <row r="67" spans="2:18" x14ac:dyDescent="0.35">
      <c r="C67" s="112"/>
      <c r="D67" s="33">
        <v>44389</v>
      </c>
      <c r="E67" s="53"/>
      <c r="F67" s="5"/>
      <c r="G67" s="5" t="s">
        <v>168</v>
      </c>
      <c r="H67" s="5"/>
      <c r="I67" s="5"/>
      <c r="J67" s="11">
        <v>0</v>
      </c>
      <c r="K67" s="54">
        <v>21.23</v>
      </c>
      <c r="L67" s="24">
        <v>44389</v>
      </c>
      <c r="M67" s="1" t="s">
        <v>135</v>
      </c>
      <c r="N67" s="5" t="s">
        <v>169</v>
      </c>
    </row>
    <row r="68" spans="2:18" x14ac:dyDescent="0.35">
      <c r="C68" s="112"/>
      <c r="D68" s="70">
        <v>44397</v>
      </c>
      <c r="E68" s="1" t="s">
        <v>170</v>
      </c>
      <c r="F68" s="1">
        <v>75325603</v>
      </c>
      <c r="G68" s="1" t="s">
        <v>171</v>
      </c>
      <c r="H68" s="5"/>
      <c r="I68" s="5"/>
      <c r="J68" s="11">
        <v>19</v>
      </c>
      <c r="K68" s="11">
        <v>17.27</v>
      </c>
      <c r="L68" s="24">
        <v>44392</v>
      </c>
      <c r="M68" s="5" t="s">
        <v>172</v>
      </c>
      <c r="N68" s="5" t="s">
        <v>173</v>
      </c>
    </row>
    <row r="69" spans="2:18" x14ac:dyDescent="0.35">
      <c r="C69" s="112"/>
      <c r="D69" s="33">
        <v>44398</v>
      </c>
      <c r="E69" t="s">
        <v>174</v>
      </c>
      <c r="F69" s="5"/>
      <c r="G69" t="s">
        <v>175</v>
      </c>
      <c r="H69" s="5"/>
      <c r="I69" s="5"/>
      <c r="J69" s="11">
        <v>20</v>
      </c>
      <c r="K69" s="11">
        <v>18.350000000000001</v>
      </c>
      <c r="L69" s="24">
        <v>44398</v>
      </c>
      <c r="M69" s="5" t="s">
        <v>176</v>
      </c>
      <c r="N69" s="5" t="s">
        <v>173</v>
      </c>
    </row>
    <row r="70" spans="2:18" x14ac:dyDescent="0.35">
      <c r="B70" s="100" t="s">
        <v>74</v>
      </c>
      <c r="C70" s="112"/>
      <c r="D70" s="70">
        <v>44404</v>
      </c>
      <c r="E70" s="1" t="s">
        <v>177</v>
      </c>
      <c r="F70" s="1">
        <v>75963340</v>
      </c>
      <c r="G70" s="1" t="s">
        <v>178</v>
      </c>
      <c r="H70" s="5"/>
      <c r="I70" s="5"/>
      <c r="J70" s="11">
        <v>8</v>
      </c>
      <c r="K70" s="11">
        <v>5.6</v>
      </c>
      <c r="L70" s="24">
        <v>44404</v>
      </c>
      <c r="M70" s="5" t="s">
        <v>179</v>
      </c>
      <c r="N70" s="5" t="s">
        <v>180</v>
      </c>
    </row>
    <row r="71" spans="2:18" x14ac:dyDescent="0.35">
      <c r="B71" s="100"/>
      <c r="C71" s="112"/>
      <c r="D71" s="71"/>
      <c r="E71" s="56"/>
      <c r="F71" s="56"/>
      <c r="G71" s="56" t="s">
        <v>181</v>
      </c>
      <c r="H71" s="5"/>
      <c r="I71" s="5"/>
      <c r="J71" s="58" t="s">
        <v>67</v>
      </c>
      <c r="K71" s="11">
        <v>15</v>
      </c>
      <c r="L71" s="24"/>
      <c r="M71" s="5" t="s">
        <v>182</v>
      </c>
      <c r="N71" s="5" t="s">
        <v>183</v>
      </c>
    </row>
    <row r="72" spans="2:18" x14ac:dyDescent="0.35">
      <c r="B72" s="100"/>
      <c r="C72" s="112"/>
      <c r="D72" s="71"/>
      <c r="E72" s="56"/>
      <c r="F72" s="56"/>
      <c r="G72" s="56" t="s">
        <v>181</v>
      </c>
      <c r="H72" s="5"/>
      <c r="I72" s="5"/>
      <c r="J72" s="58" t="s">
        <v>67</v>
      </c>
      <c r="K72" s="11">
        <v>15</v>
      </c>
      <c r="L72" s="24">
        <v>44403</v>
      </c>
      <c r="M72" s="5" t="s">
        <v>184</v>
      </c>
      <c r="N72" s="5" t="s">
        <v>183</v>
      </c>
    </row>
    <row r="73" spans="2:18" x14ac:dyDescent="0.35">
      <c r="B73" s="100"/>
      <c r="C73" s="112"/>
      <c r="D73" s="33">
        <v>44404</v>
      </c>
      <c r="E73" s="1" t="s">
        <v>185</v>
      </c>
      <c r="F73" s="1">
        <v>43819120</v>
      </c>
      <c r="G73" s="1" t="s">
        <v>186</v>
      </c>
      <c r="H73" s="5"/>
      <c r="I73" s="5"/>
      <c r="J73" s="11">
        <v>40</v>
      </c>
      <c r="K73" s="11">
        <v>47.91</v>
      </c>
      <c r="L73" s="24">
        <v>44404</v>
      </c>
      <c r="M73" s="5" t="s">
        <v>187</v>
      </c>
      <c r="N73" s="5" t="s">
        <v>188</v>
      </c>
    </row>
    <row r="74" spans="2:18" x14ac:dyDescent="0.35">
      <c r="B74" s="100"/>
      <c r="C74" s="112"/>
      <c r="D74" s="70">
        <v>44398</v>
      </c>
      <c r="E74" t="s">
        <v>189</v>
      </c>
      <c r="F74">
        <v>952440</v>
      </c>
      <c r="G74" t="s">
        <v>190</v>
      </c>
      <c r="H74" s="5"/>
      <c r="I74" s="5"/>
      <c r="J74" s="11">
        <v>15</v>
      </c>
      <c r="K74" s="11">
        <v>14.01</v>
      </c>
      <c r="L74" s="24">
        <v>44400</v>
      </c>
      <c r="M74" s="5" t="s">
        <v>107</v>
      </c>
      <c r="N74" s="5" t="s">
        <v>191</v>
      </c>
      <c r="R74" s="55">
        <v>1161.2</v>
      </c>
    </row>
    <row r="75" spans="2:18" ht="15" hidden="1" customHeight="1" x14ac:dyDescent="0.35">
      <c r="B75" s="100"/>
      <c r="C75" s="112"/>
      <c r="D75" s="72"/>
      <c r="E75" s="64"/>
      <c r="F75" s="64"/>
      <c r="G75" s="64" t="s">
        <v>181</v>
      </c>
      <c r="H75" s="64"/>
      <c r="I75" s="64"/>
      <c r="J75" s="65"/>
      <c r="K75" s="65">
        <v>15</v>
      </c>
      <c r="L75" s="64"/>
      <c r="M75" s="64" t="s">
        <v>192</v>
      </c>
      <c r="N75" s="64" t="s">
        <v>183</v>
      </c>
      <c r="R75" s="3">
        <f>138+138+11.7</f>
        <v>287.7</v>
      </c>
    </row>
    <row r="76" spans="2:18" x14ac:dyDescent="0.35">
      <c r="B76" s="100"/>
      <c r="C76" s="112"/>
      <c r="D76" s="33">
        <v>44389</v>
      </c>
      <c r="E76" s="1" t="s">
        <v>193</v>
      </c>
      <c r="F76" s="1">
        <v>41249991</v>
      </c>
      <c r="G76" s="1" t="s">
        <v>194</v>
      </c>
      <c r="H76" s="5"/>
      <c r="I76" s="5"/>
      <c r="J76" s="11">
        <v>10</v>
      </c>
      <c r="K76" s="54">
        <v>14</v>
      </c>
      <c r="M76" s="5" t="s">
        <v>195</v>
      </c>
      <c r="N76" s="5" t="s">
        <v>196</v>
      </c>
    </row>
    <row r="77" spans="2:18" x14ac:dyDescent="0.35">
      <c r="B77" s="100"/>
      <c r="C77" s="112"/>
      <c r="D77" s="73"/>
      <c r="E77" s="1" t="s">
        <v>193</v>
      </c>
      <c r="F77" s="1">
        <v>41249992</v>
      </c>
      <c r="G77" s="1" t="s">
        <v>194</v>
      </c>
      <c r="H77" s="5"/>
      <c r="I77" s="5"/>
      <c r="J77" s="11">
        <v>0</v>
      </c>
      <c r="K77" s="54">
        <v>30</v>
      </c>
      <c r="M77" s="5" t="s">
        <v>197</v>
      </c>
      <c r="N77" s="5" t="s">
        <v>196</v>
      </c>
      <c r="R77" s="55">
        <f>+R74-R75</f>
        <v>873.5</v>
      </c>
    </row>
    <row r="78" spans="2:18" x14ac:dyDescent="0.35">
      <c r="B78" s="100" t="s">
        <v>74</v>
      </c>
      <c r="C78" s="112"/>
      <c r="D78" s="33">
        <v>44407</v>
      </c>
      <c r="E78" s="57"/>
      <c r="F78" s="57"/>
      <c r="G78" s="57" t="s">
        <v>181</v>
      </c>
      <c r="H78" s="57"/>
      <c r="I78" s="57"/>
      <c r="J78" s="58"/>
      <c r="K78" s="9">
        <v>10.28</v>
      </c>
      <c r="L78" s="5"/>
      <c r="M78" s="5" t="s">
        <v>198</v>
      </c>
      <c r="N78" s="5" t="s">
        <v>199</v>
      </c>
      <c r="R78" s="55">
        <f>+R77-39</f>
        <v>834.5</v>
      </c>
    </row>
    <row r="79" spans="2:18" ht="15" hidden="1" customHeight="1" x14ac:dyDescent="0.35">
      <c r="B79" s="100"/>
      <c r="C79" s="112"/>
      <c r="D79" s="74">
        <v>44407</v>
      </c>
      <c r="E79" s="63"/>
      <c r="F79" s="60"/>
      <c r="G79" s="60"/>
      <c r="H79" s="60"/>
      <c r="I79" s="60"/>
      <c r="J79" s="61"/>
      <c r="K79" s="62">
        <v>6.68</v>
      </c>
      <c r="L79" s="59">
        <v>44407</v>
      </c>
      <c r="M79" s="60" t="s">
        <v>200</v>
      </c>
      <c r="N79" s="60"/>
    </row>
    <row r="80" spans="2:18" x14ac:dyDescent="0.35">
      <c r="B80" s="100"/>
      <c r="C80" s="112"/>
      <c r="D80" s="70">
        <v>44410</v>
      </c>
      <c r="E80" t="s">
        <v>201</v>
      </c>
      <c r="F80">
        <v>447480</v>
      </c>
      <c r="G80" t="s">
        <v>202</v>
      </c>
      <c r="H80" s="5"/>
      <c r="I80" s="5"/>
      <c r="J80" s="11">
        <v>9</v>
      </c>
      <c r="K80" s="9">
        <v>8.39</v>
      </c>
      <c r="L80" s="24">
        <v>44411</v>
      </c>
      <c r="M80" s="5" t="s">
        <v>203</v>
      </c>
      <c r="N80" s="5" t="s">
        <v>204</v>
      </c>
    </row>
    <row r="81" spans="2:14" x14ac:dyDescent="0.35">
      <c r="B81" s="100"/>
      <c r="C81" s="112"/>
      <c r="D81" s="33">
        <v>44412</v>
      </c>
      <c r="E81" s="56"/>
      <c r="F81" s="56"/>
      <c r="G81" s="56" t="s">
        <v>181</v>
      </c>
      <c r="H81" s="5"/>
      <c r="I81" s="5"/>
      <c r="J81" s="58"/>
      <c r="K81" s="11">
        <v>25</v>
      </c>
      <c r="L81" s="5"/>
      <c r="M81" s="5" t="s">
        <v>205</v>
      </c>
      <c r="N81" s="5"/>
    </row>
    <row r="82" spans="2:14" x14ac:dyDescent="0.35">
      <c r="B82" s="100"/>
      <c r="C82" s="112"/>
      <c r="D82" s="33">
        <v>44412</v>
      </c>
      <c r="E82" s="56"/>
      <c r="F82" s="56"/>
      <c r="G82" s="56" t="s">
        <v>181</v>
      </c>
      <c r="H82" s="5"/>
      <c r="I82" s="5"/>
      <c r="J82" s="58"/>
      <c r="K82" s="11">
        <v>20</v>
      </c>
      <c r="L82" s="5"/>
      <c r="M82" s="5" t="s">
        <v>206</v>
      </c>
      <c r="N82" s="5"/>
    </row>
    <row r="83" spans="2:14" x14ac:dyDescent="0.35">
      <c r="B83" s="100"/>
      <c r="C83" s="112"/>
      <c r="D83" s="33">
        <v>44412</v>
      </c>
      <c r="E83" t="s">
        <v>207</v>
      </c>
      <c r="F83">
        <v>7639719</v>
      </c>
      <c r="G83" t="s">
        <v>208</v>
      </c>
      <c r="H83" s="5"/>
      <c r="I83" s="5"/>
      <c r="J83" s="11">
        <v>9</v>
      </c>
      <c r="K83" s="9">
        <v>7.07</v>
      </c>
      <c r="L83" s="24">
        <v>44412</v>
      </c>
      <c r="M83" s="5" t="s">
        <v>209</v>
      </c>
      <c r="N83" s="5" t="s">
        <v>204</v>
      </c>
    </row>
    <row r="84" spans="2:14" x14ac:dyDescent="0.35">
      <c r="B84" s="100"/>
      <c r="C84" s="112"/>
      <c r="D84" s="33">
        <v>44413</v>
      </c>
      <c r="E84" t="s">
        <v>210</v>
      </c>
      <c r="F84">
        <v>47494852</v>
      </c>
      <c r="G84" t="s">
        <v>211</v>
      </c>
      <c r="H84" s="5"/>
      <c r="I84" s="5"/>
      <c r="J84" s="11">
        <v>15</v>
      </c>
      <c r="K84" s="9">
        <v>13.55</v>
      </c>
      <c r="L84" s="24">
        <v>44413</v>
      </c>
      <c r="M84" s="5" t="s">
        <v>212</v>
      </c>
      <c r="N84" s="5" t="s">
        <v>213</v>
      </c>
    </row>
    <row r="85" spans="2:14" x14ac:dyDescent="0.35">
      <c r="B85" s="100"/>
      <c r="C85" s="112"/>
      <c r="D85" s="33">
        <v>44413</v>
      </c>
      <c r="E85" s="1" t="s">
        <v>214</v>
      </c>
      <c r="F85" s="1">
        <v>8224149</v>
      </c>
      <c r="G85" s="1" t="s">
        <v>215</v>
      </c>
      <c r="H85" s="5"/>
      <c r="I85" s="5"/>
      <c r="J85" s="11">
        <v>7</v>
      </c>
      <c r="K85" s="9">
        <v>7.31</v>
      </c>
      <c r="L85" s="24">
        <v>44413</v>
      </c>
      <c r="M85" s="5" t="s">
        <v>216</v>
      </c>
      <c r="N85" s="5" t="s">
        <v>217</v>
      </c>
    </row>
    <row r="86" spans="2:14" x14ac:dyDescent="0.35">
      <c r="B86" s="80"/>
      <c r="C86" s="112"/>
      <c r="D86" s="33">
        <v>44414</v>
      </c>
      <c r="E86" s="1" t="s">
        <v>218</v>
      </c>
      <c r="F86" s="1">
        <v>70387950</v>
      </c>
      <c r="G86" s="1" t="s">
        <v>219</v>
      </c>
      <c r="H86" s="5"/>
      <c r="I86" s="5"/>
      <c r="J86" s="11">
        <v>11</v>
      </c>
      <c r="K86" s="9">
        <v>9.59</v>
      </c>
      <c r="L86" s="24">
        <v>44414</v>
      </c>
      <c r="M86" s="5" t="s">
        <v>220</v>
      </c>
      <c r="N86" s="5" t="s">
        <v>221</v>
      </c>
    </row>
    <row r="87" spans="2:14" x14ac:dyDescent="0.35">
      <c r="B87" s="80"/>
      <c r="C87" s="112"/>
      <c r="D87" s="33">
        <v>44417</v>
      </c>
      <c r="E87" s="1" t="s">
        <v>222</v>
      </c>
      <c r="F87" s="1">
        <v>40707529</v>
      </c>
      <c r="G87" s="1" t="s">
        <v>77</v>
      </c>
      <c r="H87" s="5"/>
      <c r="I87" s="5"/>
      <c r="J87" s="11">
        <v>7</v>
      </c>
      <c r="K87" s="9">
        <v>6.11</v>
      </c>
      <c r="L87" s="24">
        <v>44417</v>
      </c>
      <c r="M87" s="5" t="s">
        <v>223</v>
      </c>
      <c r="N87" s="5" t="s">
        <v>224</v>
      </c>
    </row>
    <row r="88" spans="2:14" x14ac:dyDescent="0.35">
      <c r="B88" s="80"/>
      <c r="C88" s="112"/>
      <c r="D88" s="33">
        <v>44419</v>
      </c>
      <c r="E88" s="1" t="s">
        <v>225</v>
      </c>
      <c r="F88" s="1">
        <v>7865824</v>
      </c>
      <c r="G88" s="1" t="s">
        <v>226</v>
      </c>
      <c r="H88" s="5"/>
      <c r="I88" s="5"/>
      <c r="J88" s="11">
        <v>15</v>
      </c>
      <c r="K88" s="9">
        <v>12.95</v>
      </c>
      <c r="L88" s="24">
        <v>44419</v>
      </c>
      <c r="M88" s="5" t="s">
        <v>227</v>
      </c>
      <c r="N88" s="5" t="s">
        <v>228</v>
      </c>
    </row>
    <row r="89" spans="2:14" ht="15" thickBot="1" x14ac:dyDescent="0.4">
      <c r="B89" s="80"/>
      <c r="C89" s="113"/>
      <c r="D89" s="75">
        <v>44427</v>
      </c>
      <c r="E89" s="66" t="s">
        <v>229</v>
      </c>
      <c r="F89" s="67"/>
      <c r="G89" s="67" t="s">
        <v>230</v>
      </c>
      <c r="H89" s="67"/>
      <c r="I89" s="67"/>
      <c r="J89" s="68">
        <v>9</v>
      </c>
      <c r="K89" s="68">
        <v>0</v>
      </c>
      <c r="L89" s="5"/>
      <c r="M89" s="5"/>
      <c r="N89" s="5"/>
    </row>
    <row r="90" spans="2:14" x14ac:dyDescent="0.35">
      <c r="K90" s="6">
        <f>SUM(K63:K89)</f>
        <v>407.57999999999993</v>
      </c>
    </row>
    <row r="91" spans="2:14" x14ac:dyDescent="0.35">
      <c r="J91" s="6"/>
      <c r="K91" s="6"/>
      <c r="M91" s="6"/>
    </row>
    <row r="92" spans="2:14" x14ac:dyDescent="0.35">
      <c r="L92" s="6"/>
    </row>
    <row r="94" spans="2:14" ht="15" thickBot="1" x14ac:dyDescent="0.4"/>
    <row r="95" spans="2:14" ht="29" x14ac:dyDescent="0.35">
      <c r="B95" s="80"/>
      <c r="D95" s="69" t="s">
        <v>109</v>
      </c>
      <c r="E95" s="48" t="s">
        <v>110</v>
      </c>
      <c r="F95" s="49" t="s">
        <v>111</v>
      </c>
      <c r="G95" s="49" t="s">
        <v>112</v>
      </c>
      <c r="H95" s="50"/>
      <c r="I95" s="50"/>
      <c r="J95" s="51" t="s">
        <v>113</v>
      </c>
      <c r="K95" s="49" t="s">
        <v>8</v>
      </c>
      <c r="L95" s="51" t="s">
        <v>114</v>
      </c>
      <c r="M95" s="49" t="s">
        <v>10</v>
      </c>
      <c r="N95" s="52" t="s">
        <v>11</v>
      </c>
    </row>
    <row r="96" spans="2:14" x14ac:dyDescent="0.35">
      <c r="B96" s="80"/>
      <c r="D96" s="24">
        <v>44435</v>
      </c>
      <c r="E96" s="1" t="s">
        <v>231</v>
      </c>
      <c r="F96" s="1">
        <v>7883762</v>
      </c>
      <c r="G96" s="1" t="s">
        <v>232</v>
      </c>
      <c r="H96" s="5"/>
      <c r="I96" s="5"/>
      <c r="J96" s="5">
        <v>8</v>
      </c>
      <c r="K96" s="5">
        <v>6.32</v>
      </c>
      <c r="L96" s="24">
        <v>44435</v>
      </c>
      <c r="M96" s="5" t="s">
        <v>233</v>
      </c>
      <c r="N96" s="5" t="s">
        <v>234</v>
      </c>
    </row>
    <row r="97" spans="2:14" x14ac:dyDescent="0.35">
      <c r="B97" s="80"/>
      <c r="D97" s="5"/>
      <c r="E97" t="s">
        <v>235</v>
      </c>
      <c r="F97" s="5" t="s">
        <v>236</v>
      </c>
      <c r="G97" t="s">
        <v>237</v>
      </c>
      <c r="H97" s="5"/>
      <c r="I97" s="5"/>
      <c r="J97" s="1">
        <v>8</v>
      </c>
      <c r="K97" s="5">
        <v>8.51</v>
      </c>
      <c r="L97" s="24">
        <v>44439</v>
      </c>
      <c r="M97" s="5" t="s">
        <v>238</v>
      </c>
      <c r="N97" s="5" t="s">
        <v>239</v>
      </c>
    </row>
    <row r="98" spans="2:14" x14ac:dyDescent="0.35">
      <c r="B98" s="80"/>
      <c r="D98" s="5"/>
      <c r="E98" s="76"/>
      <c r="F98" s="76"/>
      <c r="G98" s="76" t="s">
        <v>240</v>
      </c>
      <c r="H98" s="76"/>
      <c r="I98" s="76"/>
      <c r="J98" s="56"/>
      <c r="K98" s="5">
        <v>12.95</v>
      </c>
      <c r="L98" s="24">
        <v>44440</v>
      </c>
      <c r="M98" s="5" t="s">
        <v>241</v>
      </c>
      <c r="N98" s="5" t="s">
        <v>242</v>
      </c>
    </row>
    <row r="99" spans="2:14" x14ac:dyDescent="0.35">
      <c r="B99" s="80"/>
      <c r="D99" s="5"/>
      <c r="E99" s="5"/>
      <c r="F99" s="5"/>
      <c r="G99" s="5" t="s">
        <v>243</v>
      </c>
      <c r="H99" s="5"/>
      <c r="I99" s="5"/>
      <c r="J99" s="56"/>
      <c r="K99" s="5">
        <v>20.27</v>
      </c>
      <c r="L99" s="24">
        <v>44440</v>
      </c>
      <c r="M99" s="5" t="s">
        <v>244</v>
      </c>
      <c r="N99" s="5" t="s">
        <v>239</v>
      </c>
    </row>
    <row r="100" spans="2:14" x14ac:dyDescent="0.35">
      <c r="B100" s="80"/>
      <c r="D100" s="5"/>
      <c r="E100" s="5"/>
      <c r="F100" s="5"/>
      <c r="G100" s="5" t="s">
        <v>245</v>
      </c>
      <c r="H100" s="5"/>
      <c r="I100" s="5"/>
      <c r="J100" s="56"/>
      <c r="K100" s="5">
        <v>43.5</v>
      </c>
      <c r="L100" s="24">
        <v>44440</v>
      </c>
      <c r="M100" s="5" t="s">
        <v>246</v>
      </c>
      <c r="N100" s="5"/>
    </row>
    <row r="101" spans="2:14" x14ac:dyDescent="0.35">
      <c r="B101" s="80"/>
      <c r="D101" s="78">
        <v>44440</v>
      </c>
      <c r="E101" s="1" t="s">
        <v>247</v>
      </c>
      <c r="F101" s="1">
        <v>20552859937</v>
      </c>
      <c r="G101" s="1" t="s">
        <v>248</v>
      </c>
      <c r="H101" s="5"/>
      <c r="I101" s="5"/>
      <c r="J101" s="1">
        <v>6</v>
      </c>
      <c r="K101" s="5">
        <v>5.99</v>
      </c>
      <c r="L101" s="24">
        <v>44440</v>
      </c>
      <c r="M101" s="5" t="s">
        <v>249</v>
      </c>
      <c r="N101" s="5" t="s">
        <v>96</v>
      </c>
    </row>
    <row r="102" spans="2:14" x14ac:dyDescent="0.35">
      <c r="B102" s="100" t="s">
        <v>74</v>
      </c>
      <c r="D102" s="78">
        <v>44440</v>
      </c>
      <c r="E102" s="1" t="s">
        <v>250</v>
      </c>
      <c r="F102" s="5">
        <v>8273671</v>
      </c>
      <c r="G102" s="5" t="s">
        <v>251</v>
      </c>
      <c r="H102" s="5"/>
      <c r="I102" s="5"/>
      <c r="J102" s="5">
        <v>8</v>
      </c>
      <c r="K102" s="5">
        <v>5.99</v>
      </c>
      <c r="L102" s="24">
        <v>44440</v>
      </c>
      <c r="M102" s="5" t="s">
        <v>252</v>
      </c>
      <c r="N102" s="5" t="s">
        <v>253</v>
      </c>
    </row>
    <row r="103" spans="2:14" x14ac:dyDescent="0.35">
      <c r="B103" s="100"/>
      <c r="D103" s="78">
        <v>44440</v>
      </c>
      <c r="E103" s="1" t="s">
        <v>254</v>
      </c>
      <c r="F103" s="1">
        <v>9052058</v>
      </c>
      <c r="G103" s="1" t="s">
        <v>255</v>
      </c>
      <c r="H103" s="5"/>
      <c r="I103" s="5"/>
      <c r="J103" s="5">
        <v>15</v>
      </c>
      <c r="K103" s="5">
        <v>13.19</v>
      </c>
      <c r="L103" s="24">
        <v>44441</v>
      </c>
      <c r="M103" s="5" t="s">
        <v>256</v>
      </c>
      <c r="N103" s="5" t="s">
        <v>257</v>
      </c>
    </row>
    <row r="104" spans="2:14" x14ac:dyDescent="0.35">
      <c r="B104" s="100"/>
      <c r="D104" s="78">
        <v>44441</v>
      </c>
      <c r="E104" s="1" t="s">
        <v>258</v>
      </c>
      <c r="F104" s="5" t="s">
        <v>67</v>
      </c>
      <c r="G104" s="1" t="s">
        <v>259</v>
      </c>
      <c r="H104" s="5"/>
      <c r="I104" s="5"/>
      <c r="J104" s="5">
        <v>16</v>
      </c>
      <c r="K104" s="5">
        <v>14.27</v>
      </c>
      <c r="L104" s="24">
        <v>44442</v>
      </c>
      <c r="M104" s="5" t="s">
        <v>260</v>
      </c>
      <c r="N104" s="5" t="s">
        <v>261</v>
      </c>
    </row>
    <row r="105" spans="2:14" x14ac:dyDescent="0.35">
      <c r="B105" s="100"/>
      <c r="D105" s="5"/>
      <c r="E105" s="5"/>
      <c r="F105" s="56"/>
      <c r="G105" s="5" t="s">
        <v>262</v>
      </c>
      <c r="H105" s="5"/>
      <c r="I105" s="5"/>
      <c r="J105" s="77"/>
      <c r="K105" s="5">
        <v>22.31</v>
      </c>
      <c r="L105" s="24">
        <v>44442</v>
      </c>
      <c r="M105" s="5" t="s">
        <v>263</v>
      </c>
      <c r="N105" s="5"/>
    </row>
    <row r="106" spans="2:14" x14ac:dyDescent="0.35">
      <c r="B106" s="100"/>
      <c r="D106" s="78">
        <v>44447</v>
      </c>
      <c r="E106" s="1" t="s">
        <v>264</v>
      </c>
      <c r="F106" s="1">
        <v>9824738</v>
      </c>
      <c r="G106" s="1" t="s">
        <v>265</v>
      </c>
      <c r="H106" s="5"/>
      <c r="I106" s="5"/>
      <c r="J106" s="5">
        <v>7</v>
      </c>
      <c r="K106" s="5">
        <v>6.95</v>
      </c>
      <c r="L106" s="24">
        <v>44447</v>
      </c>
      <c r="M106" s="5" t="s">
        <v>266</v>
      </c>
      <c r="N106" s="5" t="s">
        <v>267</v>
      </c>
    </row>
    <row r="107" spans="2:14" x14ac:dyDescent="0.35">
      <c r="B107" s="100"/>
      <c r="D107" s="78">
        <v>44452</v>
      </c>
      <c r="E107" s="1" t="s">
        <v>268</v>
      </c>
      <c r="F107" s="1">
        <v>40330492</v>
      </c>
      <c r="G107" s="1" t="s">
        <v>269</v>
      </c>
      <c r="H107" s="5"/>
      <c r="I107" s="5"/>
      <c r="J107" s="5">
        <v>12</v>
      </c>
      <c r="K107" s="5">
        <v>10.19</v>
      </c>
      <c r="L107" s="24">
        <v>44452</v>
      </c>
      <c r="M107" s="5" t="s">
        <v>270</v>
      </c>
      <c r="N107" s="5" t="s">
        <v>271</v>
      </c>
    </row>
    <row r="108" spans="2:14" x14ac:dyDescent="0.35">
      <c r="B108" s="100"/>
      <c r="D108" s="78">
        <v>44456</v>
      </c>
      <c r="E108" s="1" t="s">
        <v>272</v>
      </c>
      <c r="F108" s="1">
        <v>44305874</v>
      </c>
      <c r="G108" s="1" t="s">
        <v>273</v>
      </c>
      <c r="H108" s="5"/>
      <c r="I108" s="5"/>
      <c r="J108" s="5">
        <v>6</v>
      </c>
      <c r="K108" s="5">
        <v>5.99</v>
      </c>
      <c r="L108" s="24">
        <v>44456</v>
      </c>
      <c r="M108" s="5" t="s">
        <v>274</v>
      </c>
      <c r="N108" s="5" t="s">
        <v>96</v>
      </c>
    </row>
    <row r="109" spans="2:14" x14ac:dyDescent="0.35">
      <c r="B109" s="100"/>
      <c r="D109" s="78">
        <v>44459</v>
      </c>
      <c r="E109" s="1" t="s">
        <v>275</v>
      </c>
      <c r="F109" s="1">
        <v>7258765</v>
      </c>
      <c r="G109" s="1" t="s">
        <v>276</v>
      </c>
      <c r="H109" s="5"/>
      <c r="I109" s="5"/>
      <c r="J109" s="5">
        <v>13</v>
      </c>
      <c r="K109" s="5">
        <v>11.53</v>
      </c>
      <c r="L109" s="24">
        <v>44459</v>
      </c>
      <c r="M109" s="5" t="s">
        <v>277</v>
      </c>
      <c r="N109" s="5" t="s">
        <v>278</v>
      </c>
    </row>
    <row r="110" spans="2:14" x14ac:dyDescent="0.35">
      <c r="B110" s="80"/>
      <c r="D110" s="78">
        <v>44459</v>
      </c>
      <c r="E110" s="1" t="s">
        <v>279</v>
      </c>
      <c r="F110" s="5">
        <v>40219826</v>
      </c>
      <c r="G110" s="5" t="s">
        <v>280</v>
      </c>
      <c r="H110" s="5"/>
      <c r="I110" s="5"/>
      <c r="J110" s="5">
        <v>10</v>
      </c>
      <c r="K110" s="5">
        <v>8.34</v>
      </c>
      <c r="L110" s="24">
        <v>44459</v>
      </c>
      <c r="M110" s="5" t="s">
        <v>281</v>
      </c>
      <c r="N110" s="5" t="s">
        <v>278</v>
      </c>
    </row>
    <row r="111" spans="2:14" x14ac:dyDescent="0.35">
      <c r="B111" s="80"/>
      <c r="D111" s="78">
        <v>44441</v>
      </c>
      <c r="E111" s="1" t="s">
        <v>282</v>
      </c>
      <c r="F111" s="1">
        <v>20994281</v>
      </c>
      <c r="G111" s="1" t="s">
        <v>283</v>
      </c>
      <c r="H111" s="5"/>
      <c r="I111" s="5"/>
      <c r="J111" s="5">
        <v>20</v>
      </c>
      <c r="K111" s="1">
        <v>11.51</v>
      </c>
      <c r="L111" s="5"/>
      <c r="M111" s="5" t="s">
        <v>284</v>
      </c>
      <c r="N111" s="5" t="s">
        <v>285</v>
      </c>
    </row>
    <row r="112" spans="2:14" x14ac:dyDescent="0.35">
      <c r="B112" s="80"/>
      <c r="D112" s="78">
        <v>44441</v>
      </c>
      <c r="E112" t="s">
        <v>286</v>
      </c>
      <c r="F112">
        <v>8881233</v>
      </c>
      <c r="G112" t="s">
        <v>287</v>
      </c>
      <c r="H112" s="5"/>
      <c r="I112" s="5"/>
      <c r="J112" s="5">
        <v>18</v>
      </c>
      <c r="K112" s="5">
        <v>20</v>
      </c>
      <c r="L112" s="5"/>
      <c r="M112" s="5" t="s">
        <v>288</v>
      </c>
      <c r="N112" s="5" t="s">
        <v>289</v>
      </c>
    </row>
    <row r="113" spans="2:14" x14ac:dyDescent="0.35">
      <c r="B113" s="80"/>
      <c r="D113" s="5"/>
      <c r="E113" s="1" t="s">
        <v>290</v>
      </c>
      <c r="F113" s="1">
        <v>45165102</v>
      </c>
      <c r="G113" s="5" t="s">
        <v>291</v>
      </c>
      <c r="H113" s="5"/>
      <c r="I113" s="5"/>
      <c r="J113" s="5">
        <v>12</v>
      </c>
      <c r="K113" s="5">
        <v>9</v>
      </c>
      <c r="L113" s="5"/>
      <c r="M113" s="5" t="s">
        <v>292</v>
      </c>
      <c r="N113" s="5" t="s">
        <v>72</v>
      </c>
    </row>
    <row r="114" spans="2:14" x14ac:dyDescent="0.35">
      <c r="B114" s="80"/>
      <c r="D114" s="5">
        <v>9.09</v>
      </c>
      <c r="E114" s="1" t="s">
        <v>293</v>
      </c>
      <c r="F114" s="5">
        <v>44085275</v>
      </c>
      <c r="G114" t="s">
        <v>294</v>
      </c>
      <c r="H114" s="5"/>
      <c r="I114" s="5"/>
      <c r="J114" s="5">
        <v>15</v>
      </c>
      <c r="K114" s="5">
        <v>9</v>
      </c>
      <c r="L114" s="5"/>
      <c r="M114" s="5" t="s">
        <v>295</v>
      </c>
      <c r="N114" s="5" t="s">
        <v>72</v>
      </c>
    </row>
    <row r="115" spans="2:14" x14ac:dyDescent="0.35">
      <c r="B115" s="80"/>
      <c r="D115" s="5"/>
      <c r="E115" s="1" t="s">
        <v>296</v>
      </c>
      <c r="F115" s="1">
        <v>40870303</v>
      </c>
      <c r="G115" s="5" t="s">
        <v>297</v>
      </c>
      <c r="H115" s="5"/>
      <c r="I115" s="5"/>
      <c r="J115" s="5">
        <v>5</v>
      </c>
      <c r="K115" s="5">
        <v>5</v>
      </c>
      <c r="L115" s="5"/>
      <c r="M115" s="5" t="s">
        <v>298</v>
      </c>
      <c r="N115" s="5" t="s">
        <v>298</v>
      </c>
    </row>
    <row r="116" spans="2:14" x14ac:dyDescent="0.35">
      <c r="B116" s="80"/>
      <c r="D116" s="5"/>
      <c r="E116" t="s">
        <v>299</v>
      </c>
      <c r="F116">
        <v>47466560</v>
      </c>
      <c r="G116" t="s">
        <v>300</v>
      </c>
      <c r="H116" s="5"/>
      <c r="I116" s="5"/>
      <c r="J116" s="5">
        <v>32</v>
      </c>
      <c r="K116" s="5">
        <f>7+25.1</f>
        <v>32.1</v>
      </c>
      <c r="L116" s="5"/>
      <c r="M116" s="5" t="s">
        <v>301</v>
      </c>
      <c r="N116" s="5" t="s">
        <v>302</v>
      </c>
    </row>
    <row r="117" spans="2:14" x14ac:dyDescent="0.35">
      <c r="B117" s="80"/>
      <c r="D117" s="5"/>
      <c r="E117" s="5"/>
      <c r="F117" s="56"/>
      <c r="G117" s="5" t="s">
        <v>303</v>
      </c>
      <c r="H117" s="5"/>
      <c r="I117" s="5"/>
      <c r="J117" s="79"/>
      <c r="K117" s="5">
        <v>9</v>
      </c>
      <c r="L117" s="5"/>
      <c r="M117" s="5" t="s">
        <v>304</v>
      </c>
      <c r="N117" s="5" t="s">
        <v>305</v>
      </c>
    </row>
    <row r="118" spans="2:14" x14ac:dyDescent="0.35">
      <c r="B118" s="80"/>
      <c r="D118" s="5"/>
      <c r="E118" s="5"/>
      <c r="F118" s="56"/>
      <c r="G118" s="5" t="s">
        <v>306</v>
      </c>
      <c r="H118" s="5"/>
      <c r="I118" s="5"/>
      <c r="J118" s="56"/>
      <c r="K118" s="5">
        <v>20</v>
      </c>
      <c r="L118" s="5"/>
      <c r="M118" s="5" t="s">
        <v>307</v>
      </c>
      <c r="N118" s="5" t="s">
        <v>308</v>
      </c>
    </row>
    <row r="119" spans="2:14" x14ac:dyDescent="0.35">
      <c r="B119" s="80"/>
      <c r="D119" s="5"/>
      <c r="E119" s="5"/>
      <c r="F119" s="56"/>
      <c r="G119" s="5" t="s">
        <v>309</v>
      </c>
      <c r="H119" s="5"/>
      <c r="I119" s="5"/>
      <c r="J119" s="56"/>
      <c r="K119" s="5">
        <v>20</v>
      </c>
      <c r="L119" s="5"/>
      <c r="M119" s="5" t="s">
        <v>310</v>
      </c>
      <c r="N119" s="5" t="s">
        <v>96</v>
      </c>
    </row>
    <row r="120" spans="2:14" x14ac:dyDescent="0.35">
      <c r="B120" s="80"/>
      <c r="D120" s="78"/>
      <c r="E120" s="5"/>
      <c r="F120" s="56"/>
      <c r="G120" s="5" t="s">
        <v>311</v>
      </c>
      <c r="H120" s="5"/>
      <c r="I120" s="5"/>
      <c r="J120" s="56"/>
      <c r="K120" s="5">
        <v>10</v>
      </c>
      <c r="L120" s="5"/>
      <c r="M120" s="5" t="s">
        <v>312</v>
      </c>
      <c r="N120" s="5" t="s">
        <v>313</v>
      </c>
    </row>
    <row r="121" spans="2:14" x14ac:dyDescent="0.35">
      <c r="B121" s="80"/>
      <c r="D121" s="78">
        <v>44442</v>
      </c>
      <c r="E121" s="1" t="s">
        <v>314</v>
      </c>
      <c r="F121" s="5"/>
      <c r="G121" s="1" t="s">
        <v>315</v>
      </c>
      <c r="H121" s="5"/>
      <c r="I121" s="5"/>
      <c r="J121" s="5">
        <v>40</v>
      </c>
      <c r="K121" s="5">
        <v>40</v>
      </c>
      <c r="L121" s="5"/>
      <c r="M121" s="5" t="s">
        <v>316</v>
      </c>
      <c r="N121" s="5" t="s">
        <v>317</v>
      </c>
    </row>
    <row r="122" spans="2:14" x14ac:dyDescent="0.35">
      <c r="B122" s="80"/>
      <c r="D122" s="32">
        <v>44444</v>
      </c>
      <c r="E122" s="1" t="s">
        <v>318</v>
      </c>
      <c r="F122" s="1">
        <v>820803</v>
      </c>
      <c r="G122" s="1" t="s">
        <v>319</v>
      </c>
      <c r="H122" s="5"/>
      <c r="I122" s="5"/>
      <c r="J122" s="5">
        <v>12</v>
      </c>
      <c r="K122" s="5">
        <v>32</v>
      </c>
      <c r="L122" s="5"/>
      <c r="M122" s="5" t="s">
        <v>320</v>
      </c>
      <c r="N122" s="5" t="s">
        <v>320</v>
      </c>
    </row>
    <row r="123" spans="2:14" x14ac:dyDescent="0.35">
      <c r="B123" s="80"/>
      <c r="D123" s="32">
        <v>44455</v>
      </c>
      <c r="E123" s="1" t="s">
        <v>321</v>
      </c>
      <c r="F123" s="1">
        <v>77015181</v>
      </c>
      <c r="G123" s="5" t="s">
        <v>322</v>
      </c>
      <c r="H123" s="5"/>
      <c r="I123" s="5"/>
      <c r="J123" s="5">
        <v>20</v>
      </c>
      <c r="K123" s="5">
        <v>9</v>
      </c>
      <c r="L123" s="5"/>
      <c r="M123" s="5" t="s">
        <v>323</v>
      </c>
      <c r="N123" s="5" t="s">
        <v>323</v>
      </c>
    </row>
    <row r="126" spans="2:14" x14ac:dyDescent="0.35">
      <c r="J126" s="3">
        <f>SUM(J96:J123)</f>
        <v>283</v>
      </c>
      <c r="K126" s="3">
        <f>SUM(K96:K123)</f>
        <v>422.90999999999997</v>
      </c>
    </row>
    <row r="132" spans="3:14" ht="15" thickBot="1" x14ac:dyDescent="0.4"/>
    <row r="133" spans="3:14" ht="48" customHeight="1" x14ac:dyDescent="0.35">
      <c r="C133" s="80"/>
      <c r="D133" s="69" t="s">
        <v>109</v>
      </c>
      <c r="E133" s="48" t="s">
        <v>110</v>
      </c>
      <c r="F133" s="49" t="s">
        <v>111</v>
      </c>
      <c r="G133" s="49" t="s">
        <v>112</v>
      </c>
      <c r="H133" s="50"/>
      <c r="I133" s="50"/>
      <c r="J133" s="51" t="s">
        <v>113</v>
      </c>
      <c r="K133" s="49" t="s">
        <v>8</v>
      </c>
      <c r="L133" s="51" t="s">
        <v>114</v>
      </c>
      <c r="M133" s="49" t="s">
        <v>10</v>
      </c>
      <c r="N133" s="52" t="s">
        <v>11</v>
      </c>
    </row>
    <row r="134" spans="3:14" x14ac:dyDescent="0.35">
      <c r="C134" s="80"/>
      <c r="D134" s="24">
        <v>44462</v>
      </c>
      <c r="E134" s="5" t="s">
        <v>324</v>
      </c>
      <c r="F134" s="5">
        <v>6551110</v>
      </c>
      <c r="G134" s="5" t="s">
        <v>148</v>
      </c>
      <c r="H134" s="5"/>
      <c r="I134" s="5"/>
      <c r="J134" s="11">
        <v>24</v>
      </c>
      <c r="K134" s="11">
        <v>21.21</v>
      </c>
      <c r="L134" s="78">
        <v>44462</v>
      </c>
      <c r="M134" s="5" t="s">
        <v>325</v>
      </c>
      <c r="N134" s="5" t="s">
        <v>326</v>
      </c>
    </row>
    <row r="135" spans="3:14" x14ac:dyDescent="0.35">
      <c r="C135" s="80"/>
      <c r="D135" s="32">
        <v>44463</v>
      </c>
      <c r="E135" s="1" t="s">
        <v>327</v>
      </c>
      <c r="F135" s="1">
        <v>7883762</v>
      </c>
      <c r="G135" s="1" t="s">
        <v>232</v>
      </c>
      <c r="H135" s="5"/>
      <c r="I135" s="5"/>
      <c r="J135" s="11">
        <v>8</v>
      </c>
      <c r="K135" s="11">
        <v>7.9</v>
      </c>
      <c r="L135" s="78">
        <v>44463</v>
      </c>
      <c r="M135" s="5" t="s">
        <v>328</v>
      </c>
      <c r="N135" s="5" t="s">
        <v>234</v>
      </c>
    </row>
    <row r="136" spans="3:14" x14ac:dyDescent="0.35">
      <c r="C136" s="80"/>
      <c r="D136" s="32">
        <v>44463</v>
      </c>
      <c r="E136" s="5" t="s">
        <v>329</v>
      </c>
      <c r="F136" s="5">
        <v>28291978</v>
      </c>
      <c r="G136" s="5" t="s">
        <v>330</v>
      </c>
      <c r="H136" s="5"/>
      <c r="I136" s="5"/>
      <c r="J136" s="11">
        <v>9</v>
      </c>
      <c r="K136" s="11">
        <v>7.13</v>
      </c>
      <c r="L136" s="78">
        <v>44463</v>
      </c>
      <c r="M136" s="5" t="s">
        <v>331</v>
      </c>
      <c r="N136" s="5" t="s">
        <v>332</v>
      </c>
    </row>
    <row r="137" spans="3:14" x14ac:dyDescent="0.35">
      <c r="C137" s="80"/>
      <c r="D137" s="32">
        <v>44469</v>
      </c>
      <c r="E137" s="1" t="s">
        <v>333</v>
      </c>
      <c r="F137" s="1">
        <v>40813660</v>
      </c>
      <c r="G137" s="1" t="s">
        <v>334</v>
      </c>
      <c r="H137" s="5"/>
      <c r="I137" s="5"/>
      <c r="J137" s="11">
        <v>6</v>
      </c>
      <c r="K137" s="11">
        <v>5.7</v>
      </c>
      <c r="L137" s="78">
        <v>44469</v>
      </c>
      <c r="M137" s="5" t="s">
        <v>335</v>
      </c>
      <c r="N137" s="5" t="s">
        <v>336</v>
      </c>
    </row>
    <row r="138" spans="3:14" x14ac:dyDescent="0.35">
      <c r="C138" s="80"/>
      <c r="D138" s="32">
        <v>44468</v>
      </c>
      <c r="E138" s="1" t="s">
        <v>337</v>
      </c>
      <c r="F138" s="1">
        <v>77493040</v>
      </c>
      <c r="G138" s="1" t="s">
        <v>338</v>
      </c>
      <c r="H138" s="5"/>
      <c r="I138" s="5"/>
      <c r="J138" s="11">
        <v>22</v>
      </c>
      <c r="K138" s="11">
        <v>25</v>
      </c>
      <c r="L138" s="78">
        <v>44469</v>
      </c>
      <c r="M138" s="5" t="s">
        <v>339</v>
      </c>
      <c r="N138" s="5" t="s">
        <v>340</v>
      </c>
    </row>
    <row r="139" spans="3:14" x14ac:dyDescent="0.35">
      <c r="C139" s="80"/>
      <c r="D139" s="32">
        <v>44470</v>
      </c>
      <c r="E139" s="1" t="s">
        <v>341</v>
      </c>
      <c r="F139" s="1" t="s">
        <v>67</v>
      </c>
      <c r="G139" s="1" t="s">
        <v>342</v>
      </c>
      <c r="H139" s="5"/>
      <c r="I139" s="5"/>
      <c r="J139" s="11">
        <v>9</v>
      </c>
      <c r="K139" s="11">
        <v>8.01</v>
      </c>
      <c r="L139" s="78">
        <v>44470</v>
      </c>
      <c r="M139" s="5" t="s">
        <v>343</v>
      </c>
      <c r="N139" s="5" t="s">
        <v>344</v>
      </c>
    </row>
    <row r="140" spans="3:14" x14ac:dyDescent="0.35">
      <c r="C140" s="80"/>
      <c r="D140" s="32">
        <v>44476</v>
      </c>
      <c r="E140" s="1" t="s">
        <v>345</v>
      </c>
      <c r="F140" s="1">
        <v>45526626</v>
      </c>
      <c r="G140" s="1" t="s">
        <v>346</v>
      </c>
      <c r="H140" s="5"/>
      <c r="I140" s="5"/>
      <c r="J140" s="11">
        <v>12</v>
      </c>
      <c r="K140" s="11">
        <v>10.1</v>
      </c>
      <c r="L140" s="78">
        <v>44476</v>
      </c>
      <c r="M140" s="5" t="s">
        <v>347</v>
      </c>
      <c r="N140" s="5" t="s">
        <v>348</v>
      </c>
    </row>
    <row r="141" spans="3:14" x14ac:dyDescent="0.35">
      <c r="C141" s="80"/>
      <c r="D141" s="32">
        <v>44482</v>
      </c>
      <c r="E141" s="1" t="s">
        <v>349</v>
      </c>
      <c r="F141" s="1">
        <v>10613628</v>
      </c>
      <c r="G141" s="1" t="s">
        <v>350</v>
      </c>
      <c r="H141" s="5"/>
      <c r="I141" s="5"/>
      <c r="J141" s="11">
        <v>25</v>
      </c>
      <c r="K141" s="11">
        <v>24.04</v>
      </c>
      <c r="L141" s="78">
        <v>44482</v>
      </c>
      <c r="M141" s="5" t="s">
        <v>351</v>
      </c>
      <c r="N141" s="5" t="s">
        <v>326</v>
      </c>
    </row>
    <row r="142" spans="3:14" x14ac:dyDescent="0.35">
      <c r="C142" s="80"/>
      <c r="D142" s="32">
        <v>44483</v>
      </c>
      <c r="E142" s="1" t="s">
        <v>352</v>
      </c>
      <c r="F142" s="1">
        <v>10774398</v>
      </c>
      <c r="G142" s="1" t="s">
        <v>353</v>
      </c>
      <c r="H142" s="5"/>
      <c r="I142" s="5"/>
      <c r="J142" s="11">
        <v>13</v>
      </c>
      <c r="K142" s="11">
        <v>11.29</v>
      </c>
      <c r="L142" s="78">
        <v>44483</v>
      </c>
      <c r="M142" s="5" t="s">
        <v>354</v>
      </c>
      <c r="N142" s="5" t="s">
        <v>92</v>
      </c>
    </row>
    <row r="143" spans="3:14" x14ac:dyDescent="0.35">
      <c r="C143" s="80"/>
      <c r="D143" s="32">
        <v>44482</v>
      </c>
      <c r="E143" s="1" t="s">
        <v>355</v>
      </c>
      <c r="F143" s="1"/>
      <c r="G143" s="1" t="s">
        <v>356</v>
      </c>
      <c r="H143" s="5"/>
      <c r="I143" s="5"/>
      <c r="J143" s="11">
        <v>5</v>
      </c>
      <c r="K143" s="11">
        <v>5</v>
      </c>
      <c r="L143" s="78">
        <v>44484</v>
      </c>
      <c r="M143" s="5" t="s">
        <v>357</v>
      </c>
      <c r="N143" s="5" t="s">
        <v>336</v>
      </c>
    </row>
    <row r="144" spans="3:14" x14ac:dyDescent="0.35">
      <c r="C144" s="80"/>
      <c r="D144" s="32">
        <v>44491</v>
      </c>
      <c r="E144" s="1" t="s">
        <v>358</v>
      </c>
      <c r="F144" s="1">
        <v>75855603</v>
      </c>
      <c r="G144" s="1" t="s">
        <v>359</v>
      </c>
      <c r="H144" s="5"/>
      <c r="I144" s="5"/>
      <c r="J144" s="11">
        <v>23</v>
      </c>
      <c r="K144" s="11">
        <v>21.87</v>
      </c>
      <c r="L144" s="78">
        <v>44491</v>
      </c>
      <c r="M144" s="5" t="s">
        <v>360</v>
      </c>
      <c r="N144" s="5" t="s">
        <v>361</v>
      </c>
    </row>
    <row r="145" spans="2:14" x14ac:dyDescent="0.35">
      <c r="C145" s="80"/>
      <c r="D145" s="32">
        <v>44491</v>
      </c>
      <c r="E145" s="1" t="s">
        <v>362</v>
      </c>
      <c r="F145" s="1">
        <v>7258765</v>
      </c>
      <c r="G145" s="1" t="s">
        <v>276</v>
      </c>
      <c r="H145" s="5"/>
      <c r="I145" s="5"/>
      <c r="J145" s="11">
        <v>13</v>
      </c>
      <c r="K145" s="11">
        <v>11.53</v>
      </c>
      <c r="L145" s="78">
        <v>44491</v>
      </c>
      <c r="M145" s="5" t="s">
        <v>363</v>
      </c>
      <c r="N145" s="5" t="s">
        <v>239</v>
      </c>
    </row>
    <row r="146" spans="2:14" x14ac:dyDescent="0.35">
      <c r="C146" s="80"/>
      <c r="D146" s="32">
        <v>44494</v>
      </c>
      <c r="E146" s="1" t="s">
        <v>364</v>
      </c>
      <c r="F146" s="1">
        <v>10266986</v>
      </c>
      <c r="G146" s="1" t="s">
        <v>365</v>
      </c>
      <c r="H146" s="5"/>
      <c r="I146" s="5"/>
      <c r="J146" s="11">
        <v>6</v>
      </c>
      <c r="K146" s="11">
        <v>5.7</v>
      </c>
      <c r="L146" s="78">
        <v>44491</v>
      </c>
      <c r="M146" s="5" t="s">
        <v>366</v>
      </c>
      <c r="N146" s="5" t="s">
        <v>253</v>
      </c>
    </row>
    <row r="147" spans="2:14" x14ac:dyDescent="0.35">
      <c r="C147" s="80"/>
      <c r="D147" s="32">
        <v>44494</v>
      </c>
      <c r="E147" s="1" t="s">
        <v>367</v>
      </c>
      <c r="F147" s="1">
        <v>42562882</v>
      </c>
      <c r="G147" s="1" t="s">
        <v>368</v>
      </c>
      <c r="H147" s="5"/>
      <c r="I147" s="5"/>
      <c r="J147" s="11">
        <v>6</v>
      </c>
      <c r="K147" s="11">
        <v>5</v>
      </c>
      <c r="L147" s="78">
        <v>44494</v>
      </c>
      <c r="M147" s="5" t="s">
        <v>369</v>
      </c>
      <c r="N147" s="5" t="s">
        <v>370</v>
      </c>
    </row>
    <row r="148" spans="2:14" x14ac:dyDescent="0.35">
      <c r="C148" s="80"/>
      <c r="D148" s="32">
        <v>44487</v>
      </c>
      <c r="E148" s="1" t="s">
        <v>371</v>
      </c>
      <c r="F148" s="1">
        <v>43123314</v>
      </c>
      <c r="G148" s="5" t="s">
        <v>372</v>
      </c>
      <c r="H148" s="5"/>
      <c r="I148" s="5"/>
      <c r="J148" s="22">
        <v>25</v>
      </c>
      <c r="K148" s="11">
        <v>11.51</v>
      </c>
      <c r="L148" s="78">
        <v>44494</v>
      </c>
      <c r="M148" s="5" t="s">
        <v>373</v>
      </c>
      <c r="N148" s="5" t="s">
        <v>374</v>
      </c>
    </row>
    <row r="149" spans="2:14" x14ac:dyDescent="0.35">
      <c r="C149" s="80"/>
      <c r="D149" s="32">
        <v>44496</v>
      </c>
      <c r="E149" s="1" t="s">
        <v>375</v>
      </c>
      <c r="F149" s="1">
        <v>71829957</v>
      </c>
      <c r="G149" s="1" t="s">
        <v>376</v>
      </c>
      <c r="H149" s="5"/>
      <c r="I149" s="5"/>
      <c r="J149" s="11">
        <v>7</v>
      </c>
      <c r="K149" s="11">
        <v>5.85</v>
      </c>
      <c r="L149" s="78">
        <v>44496</v>
      </c>
      <c r="M149" s="5" t="s">
        <v>377</v>
      </c>
      <c r="N149" s="5" t="s">
        <v>234</v>
      </c>
    </row>
    <row r="150" spans="2:14" x14ac:dyDescent="0.35">
      <c r="C150" s="80"/>
      <c r="D150" s="32">
        <v>44503</v>
      </c>
      <c r="E150" s="1" t="s">
        <v>378</v>
      </c>
      <c r="F150" s="1">
        <v>9708331</v>
      </c>
      <c r="G150" s="1" t="s">
        <v>379</v>
      </c>
      <c r="H150" s="5"/>
      <c r="I150" s="5"/>
      <c r="J150" s="11">
        <v>5</v>
      </c>
      <c r="K150" s="11">
        <v>5</v>
      </c>
      <c r="L150" s="78">
        <v>44503</v>
      </c>
      <c r="M150" s="5" t="s">
        <v>380</v>
      </c>
      <c r="N150" s="5" t="s">
        <v>336</v>
      </c>
    </row>
    <row r="151" spans="2:14" x14ac:dyDescent="0.35">
      <c r="C151" s="80"/>
      <c r="D151" s="32">
        <v>44503</v>
      </c>
      <c r="E151" s="1" t="s">
        <v>381</v>
      </c>
      <c r="F151" s="1">
        <v>40227860</v>
      </c>
      <c r="G151" s="1" t="s">
        <v>382</v>
      </c>
      <c r="H151" s="5"/>
      <c r="I151" s="5"/>
      <c r="J151" s="11">
        <v>18</v>
      </c>
      <c r="K151" s="11">
        <v>14.28</v>
      </c>
      <c r="L151" s="78">
        <v>44504</v>
      </c>
      <c r="M151" s="5" t="s">
        <v>383</v>
      </c>
      <c r="N151" s="5" t="s">
        <v>326</v>
      </c>
    </row>
    <row r="152" spans="2:14" x14ac:dyDescent="0.35">
      <c r="C152" s="80"/>
      <c r="D152" s="32">
        <v>44510</v>
      </c>
      <c r="E152" s="1" t="s">
        <v>384</v>
      </c>
      <c r="F152" s="1">
        <v>41056687</v>
      </c>
      <c r="G152" s="1" t="s">
        <v>385</v>
      </c>
      <c r="H152" s="5"/>
      <c r="I152" s="5"/>
      <c r="J152" s="11">
        <v>15</v>
      </c>
      <c r="K152" s="11">
        <v>12.65</v>
      </c>
      <c r="L152" s="78">
        <v>44510</v>
      </c>
      <c r="M152" s="5" t="s">
        <v>386</v>
      </c>
      <c r="N152" s="5" t="s">
        <v>387</v>
      </c>
    </row>
    <row r="153" spans="2:14" x14ac:dyDescent="0.35">
      <c r="C153" s="80"/>
      <c r="D153" s="32">
        <v>44511</v>
      </c>
      <c r="E153" s="1" t="s">
        <v>388</v>
      </c>
      <c r="F153" s="1">
        <v>45625395</v>
      </c>
      <c r="G153" s="1" t="s">
        <v>389</v>
      </c>
      <c r="H153" s="5"/>
      <c r="I153" s="5"/>
      <c r="J153" s="11">
        <v>15</v>
      </c>
      <c r="K153" s="11">
        <v>11.63</v>
      </c>
      <c r="L153" s="78">
        <v>44511</v>
      </c>
      <c r="M153" s="5" t="s">
        <v>390</v>
      </c>
      <c r="N153" s="5" t="s">
        <v>387</v>
      </c>
    </row>
    <row r="154" spans="2:14" x14ac:dyDescent="0.35">
      <c r="C154" s="80"/>
      <c r="D154" s="32">
        <v>44511</v>
      </c>
      <c r="E154" s="1" t="s">
        <v>391</v>
      </c>
      <c r="F154" s="1">
        <v>74022153</v>
      </c>
      <c r="G154" s="1" t="s">
        <v>392</v>
      </c>
      <c r="H154" s="5"/>
      <c r="I154" s="5"/>
      <c r="J154" s="22">
        <v>9</v>
      </c>
      <c r="K154" s="11">
        <v>7.04</v>
      </c>
      <c r="L154" s="78">
        <v>44512</v>
      </c>
      <c r="M154" s="5" t="s">
        <v>343</v>
      </c>
      <c r="N154" s="5" t="s">
        <v>344</v>
      </c>
    </row>
    <row r="155" spans="2:14" x14ac:dyDescent="0.35">
      <c r="B155"/>
      <c r="C155" s="80"/>
      <c r="D155" s="32">
        <v>44512</v>
      </c>
      <c r="E155" s="1" t="s">
        <v>393</v>
      </c>
      <c r="F155" s="1">
        <v>62255844</v>
      </c>
      <c r="G155" s="1" t="s">
        <v>394</v>
      </c>
      <c r="H155" s="5"/>
      <c r="I155" s="5"/>
      <c r="J155" s="11">
        <v>25</v>
      </c>
      <c r="K155" s="11">
        <v>28</v>
      </c>
      <c r="L155" s="78">
        <v>44512</v>
      </c>
      <c r="M155" s="5" t="s">
        <v>395</v>
      </c>
      <c r="N155" s="5" t="s">
        <v>340</v>
      </c>
    </row>
    <row r="156" spans="2:14" x14ac:dyDescent="0.35">
      <c r="C156" s="80"/>
      <c r="D156" s="32">
        <v>44512</v>
      </c>
      <c r="E156" s="1" t="s">
        <v>396</v>
      </c>
      <c r="F156" s="1">
        <v>43468353</v>
      </c>
      <c r="G156" s="1" t="s">
        <v>397</v>
      </c>
      <c r="H156" s="5"/>
      <c r="I156" s="5"/>
      <c r="J156" s="11">
        <v>13</v>
      </c>
      <c r="K156" s="11">
        <v>11.97</v>
      </c>
      <c r="L156" s="78">
        <v>44512</v>
      </c>
      <c r="M156" s="5" t="s">
        <v>398</v>
      </c>
      <c r="N156" s="5" t="s">
        <v>399</v>
      </c>
    </row>
    <row r="157" spans="2:14" x14ac:dyDescent="0.35">
      <c r="C157" s="80"/>
      <c r="D157" s="32">
        <v>44522</v>
      </c>
      <c r="E157" s="1" t="s">
        <v>400</v>
      </c>
      <c r="F157" s="1">
        <v>48128575</v>
      </c>
      <c r="G157" s="5" t="s">
        <v>401</v>
      </c>
      <c r="H157" s="5"/>
      <c r="I157" s="5"/>
      <c r="J157" s="22">
        <v>20</v>
      </c>
      <c r="K157" s="11">
        <f>16.96+3.95</f>
        <v>20.91</v>
      </c>
      <c r="L157" s="78">
        <v>44522</v>
      </c>
      <c r="M157" s="5" t="s">
        <v>402</v>
      </c>
      <c r="N157" s="5" t="s">
        <v>403</v>
      </c>
    </row>
    <row r="158" spans="2:14" x14ac:dyDescent="0.35">
      <c r="C158" s="80"/>
      <c r="D158" s="32">
        <v>44530</v>
      </c>
      <c r="E158" s="1" t="s">
        <v>404</v>
      </c>
      <c r="F158" s="1">
        <v>43468353</v>
      </c>
      <c r="G158" s="1" t="s">
        <v>397</v>
      </c>
      <c r="H158" s="5"/>
      <c r="I158" s="5"/>
      <c r="J158" s="11">
        <v>13</v>
      </c>
      <c r="K158" s="11">
        <v>9.92</v>
      </c>
      <c r="L158" s="78">
        <v>44526</v>
      </c>
      <c r="M158" s="5" t="s">
        <v>398</v>
      </c>
      <c r="N158" s="5" t="s">
        <v>399</v>
      </c>
    </row>
    <row r="159" spans="2:14" x14ac:dyDescent="0.35">
      <c r="C159" s="100" t="s">
        <v>74</v>
      </c>
      <c r="D159" s="32">
        <v>44529</v>
      </c>
      <c r="E159" s="1" t="s">
        <v>405</v>
      </c>
      <c r="F159" s="1">
        <v>70751059</v>
      </c>
      <c r="G159" s="1" t="s">
        <v>406</v>
      </c>
      <c r="H159" s="5"/>
      <c r="I159" s="5"/>
      <c r="J159" s="11">
        <v>25</v>
      </c>
      <c r="K159" s="11">
        <v>23.36</v>
      </c>
      <c r="L159" s="78">
        <v>44529</v>
      </c>
      <c r="M159" s="5" t="s">
        <v>407</v>
      </c>
      <c r="N159" s="5" t="s">
        <v>408</v>
      </c>
    </row>
    <row r="160" spans="2:14" x14ac:dyDescent="0.35">
      <c r="C160" s="100"/>
      <c r="D160" s="32">
        <v>44530</v>
      </c>
      <c r="E160" s="1" t="s">
        <v>409</v>
      </c>
      <c r="F160" s="1">
        <v>47197109</v>
      </c>
      <c r="G160" s="1" t="s">
        <v>410</v>
      </c>
      <c r="H160" s="5"/>
      <c r="I160" s="5"/>
      <c r="J160" s="22">
        <v>9</v>
      </c>
      <c r="K160" s="11">
        <v>7.28</v>
      </c>
      <c r="L160" s="78">
        <v>44530</v>
      </c>
      <c r="M160" s="5" t="s">
        <v>411</v>
      </c>
      <c r="N160" s="5" t="s">
        <v>344</v>
      </c>
    </row>
    <row r="161" spans="3:14" x14ac:dyDescent="0.35">
      <c r="C161" s="100"/>
      <c r="D161" s="32">
        <v>44530</v>
      </c>
      <c r="E161" s="1" t="s">
        <v>412</v>
      </c>
      <c r="F161" s="1">
        <v>47652542</v>
      </c>
      <c r="G161" s="1" t="s">
        <v>413</v>
      </c>
      <c r="H161" s="5"/>
      <c r="I161" s="5"/>
      <c r="J161" s="22">
        <v>7</v>
      </c>
      <c r="K161" s="11">
        <v>6.44</v>
      </c>
      <c r="L161" s="78">
        <v>44530</v>
      </c>
      <c r="M161" s="5" t="s">
        <v>414</v>
      </c>
      <c r="N161" s="5" t="s">
        <v>415</v>
      </c>
    </row>
    <row r="162" spans="3:14" x14ac:dyDescent="0.35">
      <c r="C162" s="100"/>
      <c r="D162" s="32">
        <v>44543</v>
      </c>
      <c r="E162" s="1" t="s">
        <v>416</v>
      </c>
      <c r="F162" s="1">
        <v>820803</v>
      </c>
      <c r="G162" s="5" t="s">
        <v>417</v>
      </c>
      <c r="H162" s="5"/>
      <c r="I162" s="5"/>
      <c r="J162" s="22">
        <v>12</v>
      </c>
      <c r="K162" s="11">
        <v>18.010000000000002</v>
      </c>
      <c r="L162" s="78">
        <v>44536</v>
      </c>
      <c r="M162" s="5" t="s">
        <v>418</v>
      </c>
      <c r="N162" s="5" t="s">
        <v>419</v>
      </c>
    </row>
    <row r="163" spans="3:14" x14ac:dyDescent="0.35">
      <c r="C163" s="100"/>
      <c r="D163" s="32">
        <v>44550</v>
      </c>
      <c r="E163" s="1" t="s">
        <v>420</v>
      </c>
      <c r="F163" s="5">
        <v>75237129</v>
      </c>
      <c r="G163" s="1" t="s">
        <v>421</v>
      </c>
      <c r="H163" s="5"/>
      <c r="I163" s="5"/>
      <c r="J163" s="11">
        <v>16</v>
      </c>
      <c r="K163" s="11">
        <v>14.3</v>
      </c>
      <c r="L163" s="78">
        <v>44547</v>
      </c>
      <c r="M163" s="5" t="s">
        <v>422</v>
      </c>
      <c r="N163" s="5" t="s">
        <v>92</v>
      </c>
    </row>
    <row r="164" spans="3:14" x14ac:dyDescent="0.35">
      <c r="C164" s="100"/>
      <c r="D164" s="32">
        <v>44544</v>
      </c>
      <c r="E164" s="1" t="s">
        <v>423</v>
      </c>
      <c r="F164" s="1">
        <v>43661440</v>
      </c>
      <c r="G164" s="1" t="s">
        <v>424</v>
      </c>
      <c r="H164" s="5"/>
      <c r="I164" s="5"/>
      <c r="J164" s="11">
        <v>20</v>
      </c>
      <c r="K164" s="11">
        <v>25</v>
      </c>
      <c r="L164" s="78">
        <v>44522</v>
      </c>
      <c r="M164" s="5" t="s">
        <v>425</v>
      </c>
      <c r="N164" s="5" t="s">
        <v>426</v>
      </c>
    </row>
    <row r="165" spans="3:14" x14ac:dyDescent="0.35">
      <c r="C165" s="100"/>
      <c r="D165" s="32">
        <v>44530</v>
      </c>
      <c r="E165" s="1" t="s">
        <v>427</v>
      </c>
      <c r="F165" s="1">
        <v>41791864</v>
      </c>
      <c r="G165" s="5" t="s">
        <v>428</v>
      </c>
      <c r="H165" s="5"/>
      <c r="I165" s="5"/>
      <c r="J165" s="11">
        <v>15</v>
      </c>
      <c r="K165" s="11">
        <v>30</v>
      </c>
      <c r="L165" s="78">
        <v>44529</v>
      </c>
      <c r="M165" s="5" t="s">
        <v>429</v>
      </c>
      <c r="N165" s="5" t="s">
        <v>426</v>
      </c>
    </row>
    <row r="166" spans="3:14" x14ac:dyDescent="0.35">
      <c r="C166" s="100"/>
      <c r="D166" s="32">
        <v>44536</v>
      </c>
      <c r="E166" s="1" t="s">
        <v>430</v>
      </c>
      <c r="F166" s="1">
        <v>20538633021</v>
      </c>
      <c r="G166" s="5" t="s">
        <v>431</v>
      </c>
      <c r="H166" s="5"/>
      <c r="I166" s="5"/>
      <c r="J166" s="11">
        <v>15</v>
      </c>
      <c r="K166" s="11">
        <v>10</v>
      </c>
      <c r="L166" s="32">
        <v>44536</v>
      </c>
      <c r="M166" s="5" t="s">
        <v>432</v>
      </c>
      <c r="N166" s="5" t="s">
        <v>432</v>
      </c>
    </row>
    <row r="169" spans="3:14" x14ac:dyDescent="0.35">
      <c r="J169" s="82">
        <f>SUM(J134:J166)</f>
        <v>465</v>
      </c>
      <c r="K169" s="6">
        <f>SUM(K134:K166)</f>
        <v>442.63</v>
      </c>
    </row>
    <row r="175" spans="3:14" ht="15" thickBot="1" x14ac:dyDescent="0.4"/>
    <row r="176" spans="3:14" ht="29" x14ac:dyDescent="0.35">
      <c r="C176"/>
      <c r="D176" s="69" t="s">
        <v>109</v>
      </c>
      <c r="E176" s="48" t="s">
        <v>110</v>
      </c>
      <c r="F176" s="49" t="s">
        <v>111</v>
      </c>
      <c r="G176" s="49" t="s">
        <v>112</v>
      </c>
      <c r="H176" s="50"/>
      <c r="I176" s="50"/>
      <c r="J176" s="51" t="s">
        <v>113</v>
      </c>
      <c r="K176" s="49" t="s">
        <v>8</v>
      </c>
      <c r="L176" s="51" t="s">
        <v>114</v>
      </c>
      <c r="M176" s="49" t="s">
        <v>10</v>
      </c>
      <c r="N176" s="52" t="s">
        <v>11</v>
      </c>
    </row>
    <row r="177" spans="4:14" customFormat="1" x14ac:dyDescent="0.35">
      <c r="D177" s="83">
        <v>44551</v>
      </c>
      <c r="E177" s="84" t="s">
        <v>433</v>
      </c>
      <c r="F177" s="89">
        <v>42051739</v>
      </c>
      <c r="G177" s="89" t="s">
        <v>434</v>
      </c>
      <c r="H177" s="90"/>
      <c r="I177" s="90"/>
      <c r="J177" s="91">
        <v>16</v>
      </c>
      <c r="K177" s="92">
        <v>20</v>
      </c>
      <c r="L177" s="99">
        <v>44919</v>
      </c>
      <c r="M177" s="89" t="s">
        <v>435</v>
      </c>
      <c r="N177" s="89" t="s">
        <v>436</v>
      </c>
    </row>
    <row r="178" spans="4:14" x14ac:dyDescent="0.35">
      <c r="D178" s="83">
        <v>44551</v>
      </c>
      <c r="E178" s="84" t="s">
        <v>437</v>
      </c>
      <c r="F178" s="84">
        <v>75173218</v>
      </c>
      <c r="G178" s="84" t="s">
        <v>438</v>
      </c>
      <c r="H178" s="85"/>
      <c r="I178" s="85"/>
      <c r="J178" s="86">
        <v>5</v>
      </c>
      <c r="K178" s="86">
        <v>5</v>
      </c>
      <c r="L178" s="87">
        <v>44916</v>
      </c>
      <c r="M178" s="85" t="s">
        <v>439</v>
      </c>
      <c r="N178" s="85" t="s">
        <v>224</v>
      </c>
    </row>
    <row r="179" spans="4:14" x14ac:dyDescent="0.35">
      <c r="D179" s="93">
        <v>44557</v>
      </c>
      <c r="E179" s="94" t="s">
        <v>440</v>
      </c>
      <c r="F179" s="94">
        <v>26724620</v>
      </c>
      <c r="G179" s="94" t="s">
        <v>441</v>
      </c>
      <c r="H179" s="95"/>
      <c r="I179" s="95"/>
      <c r="J179" s="96">
        <v>5</v>
      </c>
      <c r="K179" s="96">
        <v>5</v>
      </c>
      <c r="L179" s="97">
        <v>44922</v>
      </c>
      <c r="M179" s="95" t="s">
        <v>442</v>
      </c>
      <c r="N179" s="95" t="s">
        <v>224</v>
      </c>
    </row>
    <row r="180" spans="4:14" x14ac:dyDescent="0.35">
      <c r="D180" s="83">
        <v>44560</v>
      </c>
      <c r="E180" s="84" t="s">
        <v>443</v>
      </c>
      <c r="F180" s="84">
        <v>41841541</v>
      </c>
      <c r="G180" s="84" t="s">
        <v>444</v>
      </c>
      <c r="H180" s="85"/>
      <c r="I180" s="85"/>
      <c r="J180" s="86">
        <v>17</v>
      </c>
      <c r="K180" s="86">
        <v>15.5</v>
      </c>
      <c r="L180" s="87">
        <v>44925</v>
      </c>
      <c r="M180" s="85" t="s">
        <v>445</v>
      </c>
      <c r="N180" s="85" t="s">
        <v>446</v>
      </c>
    </row>
    <row r="181" spans="4:14" x14ac:dyDescent="0.35">
      <c r="D181" s="83">
        <v>44585</v>
      </c>
      <c r="E181" s="84" t="s">
        <v>447</v>
      </c>
      <c r="F181" s="84">
        <v>44721923</v>
      </c>
      <c r="G181" s="84" t="s">
        <v>448</v>
      </c>
      <c r="H181" s="85"/>
      <c r="I181" s="85"/>
      <c r="J181" s="86">
        <v>10</v>
      </c>
      <c r="K181" s="86">
        <v>5</v>
      </c>
      <c r="L181" s="87">
        <v>44565</v>
      </c>
      <c r="M181" s="85" t="s">
        <v>449</v>
      </c>
      <c r="N181" s="85" t="s">
        <v>450</v>
      </c>
    </row>
    <row r="182" spans="4:14" x14ac:dyDescent="0.35">
      <c r="D182" s="83">
        <v>44567</v>
      </c>
      <c r="E182" s="84" t="s">
        <v>451</v>
      </c>
      <c r="F182" s="84">
        <v>7883762</v>
      </c>
      <c r="G182" s="84" t="s">
        <v>232</v>
      </c>
      <c r="H182" s="85"/>
      <c r="I182" s="85"/>
      <c r="J182" s="86">
        <v>8</v>
      </c>
      <c r="K182" s="86">
        <v>6.65</v>
      </c>
      <c r="L182" s="87">
        <v>44567</v>
      </c>
      <c r="M182" s="85" t="s">
        <v>452</v>
      </c>
      <c r="N182" s="85" t="s">
        <v>453</v>
      </c>
    </row>
    <row r="183" spans="4:14" x14ac:dyDescent="0.35">
      <c r="D183" s="83">
        <v>44585</v>
      </c>
      <c r="E183" s="84" t="s">
        <v>454</v>
      </c>
      <c r="F183" s="84">
        <v>447480</v>
      </c>
      <c r="G183" s="84" t="s">
        <v>202</v>
      </c>
      <c r="H183" s="85"/>
      <c r="I183" s="85"/>
      <c r="J183" s="86">
        <v>9</v>
      </c>
      <c r="K183" s="86">
        <v>5.9</v>
      </c>
      <c r="L183" s="87">
        <v>44567</v>
      </c>
      <c r="M183" s="85" t="s">
        <v>455</v>
      </c>
      <c r="N183" s="85" t="s">
        <v>204</v>
      </c>
    </row>
    <row r="184" spans="4:14" x14ac:dyDescent="0.35">
      <c r="D184" s="83">
        <v>44571</v>
      </c>
      <c r="E184" s="84" t="s">
        <v>456</v>
      </c>
      <c r="F184" s="84">
        <v>47722625</v>
      </c>
      <c r="G184" s="84" t="s">
        <v>457</v>
      </c>
      <c r="H184" s="85"/>
      <c r="I184" s="85"/>
      <c r="J184" s="86">
        <v>6</v>
      </c>
      <c r="K184" s="86">
        <v>5</v>
      </c>
      <c r="L184" s="87">
        <v>44571</v>
      </c>
      <c r="M184" s="85" t="s">
        <v>458</v>
      </c>
      <c r="N184" s="85" t="s">
        <v>450</v>
      </c>
    </row>
    <row r="185" spans="4:14" x14ac:dyDescent="0.35">
      <c r="D185" s="83">
        <v>44572</v>
      </c>
      <c r="E185" s="84" t="s">
        <v>459</v>
      </c>
      <c r="F185" s="84">
        <v>74543512</v>
      </c>
      <c r="G185" s="84" t="s">
        <v>460</v>
      </c>
      <c r="H185" s="85"/>
      <c r="I185" s="85"/>
      <c r="J185" s="86">
        <v>28</v>
      </c>
      <c r="K185" s="86">
        <v>27.8</v>
      </c>
      <c r="L185" s="87">
        <v>44572</v>
      </c>
      <c r="M185" s="85" t="s">
        <v>461</v>
      </c>
      <c r="N185" s="85" t="s">
        <v>462</v>
      </c>
    </row>
    <row r="186" spans="4:14" x14ac:dyDescent="0.35">
      <c r="D186" s="83">
        <v>44574</v>
      </c>
      <c r="E186" s="84" t="s">
        <v>463</v>
      </c>
      <c r="F186" s="84">
        <v>43468353</v>
      </c>
      <c r="G186" s="84" t="s">
        <v>397</v>
      </c>
      <c r="H186" s="85"/>
      <c r="I186" s="85"/>
      <c r="J186" s="86">
        <v>13</v>
      </c>
      <c r="K186" s="86">
        <v>11.15</v>
      </c>
      <c r="L186" s="87">
        <v>44574</v>
      </c>
      <c r="M186" s="85" t="s">
        <v>464</v>
      </c>
      <c r="N186" s="85" t="s">
        <v>465</v>
      </c>
    </row>
    <row r="187" spans="4:14" x14ac:dyDescent="0.35">
      <c r="D187" s="83">
        <v>44552</v>
      </c>
      <c r="E187" s="84" t="s">
        <v>466</v>
      </c>
      <c r="F187" s="84">
        <v>72374888</v>
      </c>
      <c r="G187" s="84" t="s">
        <v>467</v>
      </c>
      <c r="H187" s="85"/>
      <c r="I187" s="85"/>
      <c r="J187" s="86">
        <v>12</v>
      </c>
      <c r="K187" s="86">
        <v>9</v>
      </c>
      <c r="L187" s="87">
        <v>44917</v>
      </c>
      <c r="M187" s="84" t="s">
        <v>468</v>
      </c>
      <c r="N187" s="85" t="s">
        <v>469</v>
      </c>
    </row>
    <row r="188" spans="4:14" x14ac:dyDescent="0.35">
      <c r="D188" s="83">
        <v>44572</v>
      </c>
      <c r="E188" s="84" t="s">
        <v>470</v>
      </c>
      <c r="F188" s="88">
        <v>41744672</v>
      </c>
      <c r="G188" s="84" t="s">
        <v>471</v>
      </c>
      <c r="H188" s="85"/>
      <c r="I188" s="85"/>
      <c r="J188" s="86">
        <v>12</v>
      </c>
      <c r="K188" s="86">
        <v>8</v>
      </c>
      <c r="L188" s="85"/>
      <c r="M188" s="84" t="s">
        <v>472</v>
      </c>
      <c r="N188" s="85" t="s">
        <v>473</v>
      </c>
    </row>
    <row r="189" spans="4:14" x14ac:dyDescent="0.35">
      <c r="D189" s="83">
        <v>44582</v>
      </c>
      <c r="E189" s="84" t="s">
        <v>474</v>
      </c>
      <c r="F189" s="84">
        <v>10398111</v>
      </c>
      <c r="G189" s="84" t="s">
        <v>475</v>
      </c>
      <c r="H189" s="85"/>
      <c r="I189" s="85"/>
      <c r="J189" s="86">
        <v>12</v>
      </c>
      <c r="K189" s="86">
        <v>9</v>
      </c>
      <c r="L189" s="85"/>
      <c r="M189" s="85" t="s">
        <v>476</v>
      </c>
      <c r="N189" s="85" t="s">
        <v>477</v>
      </c>
    </row>
    <row r="191" spans="4:14" x14ac:dyDescent="0.35">
      <c r="J191" s="98">
        <f>SUM(J177:J190)</f>
        <v>153</v>
      </c>
      <c r="K191" s="98">
        <f>SUM(K177:K190)</f>
        <v>133</v>
      </c>
    </row>
  </sheetData>
  <mergeCells count="10">
    <mergeCell ref="C159:C166"/>
    <mergeCell ref="B102:B109"/>
    <mergeCell ref="C7:C20"/>
    <mergeCell ref="C28:C35"/>
    <mergeCell ref="C44:C54"/>
    <mergeCell ref="B28:B35"/>
    <mergeCell ref="C62:C89"/>
    <mergeCell ref="B46:B53"/>
    <mergeCell ref="B70:B77"/>
    <mergeCell ref="B78:B85"/>
  </mergeCells>
  <phoneticPr fontId="7" type="noConversion"/>
  <pageMargins left="0.7" right="0.7" top="0.75" bottom="0.75" header="0.3" footer="0.3"/>
  <pageSetup paperSize="13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M17"/>
  <sheetViews>
    <sheetView zoomScale="80" zoomScaleNormal="80" workbookViewId="0">
      <selection activeCell="J25" sqref="J25"/>
    </sheetView>
  </sheetViews>
  <sheetFormatPr baseColWidth="10" defaultColWidth="11.453125" defaultRowHeight="14.5" x14ac:dyDescent="0.35"/>
  <cols>
    <col min="1" max="5" width="11.453125" style="3"/>
    <col min="6" max="6" width="49.1796875" style="3" customWidth="1"/>
    <col min="7" max="10" width="11.453125" style="3"/>
    <col min="11" max="11" width="24.7265625" style="3" customWidth="1"/>
    <col min="12" max="12" width="45.1796875" style="3" customWidth="1"/>
    <col min="13" max="16384" width="11.453125" style="3"/>
  </cols>
  <sheetData>
    <row r="3" spans="5:13" x14ac:dyDescent="0.35">
      <c r="J3" s="3" t="s">
        <v>478</v>
      </c>
    </row>
    <row r="6" spans="5:13" x14ac:dyDescent="0.35">
      <c r="J6" s="3" t="s">
        <v>5</v>
      </c>
      <c r="K6" s="3" t="s">
        <v>114</v>
      </c>
      <c r="L6" s="3" t="s">
        <v>479</v>
      </c>
    </row>
    <row r="8" spans="5:13" x14ac:dyDescent="0.35">
      <c r="J8" s="11">
        <v>25</v>
      </c>
      <c r="K8" s="81">
        <v>44525</v>
      </c>
      <c r="L8" s="5" t="s">
        <v>480</v>
      </c>
      <c r="M8" s="5" t="s">
        <v>481</v>
      </c>
    </row>
    <row r="11" spans="5:13" x14ac:dyDescent="0.35">
      <c r="J11" s="11">
        <v>30</v>
      </c>
      <c r="K11" s="5"/>
      <c r="L11" s="5" t="s">
        <v>482</v>
      </c>
    </row>
    <row r="12" spans="5:13" x14ac:dyDescent="0.35">
      <c r="J12" s="11">
        <v>30</v>
      </c>
      <c r="K12" s="5"/>
      <c r="L12" s="5" t="s">
        <v>483</v>
      </c>
    </row>
    <row r="15" spans="5:13" x14ac:dyDescent="0.35">
      <c r="E15" s="5"/>
      <c r="F15" s="5" t="s">
        <v>484</v>
      </c>
      <c r="G15" s="5"/>
      <c r="H15" s="5"/>
      <c r="I15" s="5"/>
      <c r="J15" s="11">
        <v>28</v>
      </c>
      <c r="K15" s="78">
        <v>44526</v>
      </c>
      <c r="L15" s="5" t="s">
        <v>485</v>
      </c>
      <c r="M15" s="5" t="s">
        <v>486</v>
      </c>
    </row>
    <row r="16" spans="5:13" x14ac:dyDescent="0.35">
      <c r="L16" s="3" t="s">
        <v>487</v>
      </c>
    </row>
    <row r="17" spans="12:12" x14ac:dyDescent="0.35">
      <c r="L17" s="3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DELIVERY </vt:lpstr>
      <vt:lpstr>MOVILIDAD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sara arias gutierrez</cp:lastModifiedBy>
  <cp:revision/>
  <dcterms:created xsi:type="dcterms:W3CDTF">2021-06-02T15:16:33Z</dcterms:created>
  <dcterms:modified xsi:type="dcterms:W3CDTF">2022-01-25T03:57:36Z</dcterms:modified>
  <cp:category/>
  <cp:contentStatus/>
</cp:coreProperties>
</file>